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DATAPART1_10-1\_Project Workspace\_Website\Data Library\"/>
    </mc:Choice>
  </mc:AlternateContent>
  <xr:revisionPtr revIDLastSave="0" documentId="8_{86D7F806-082E-430E-9EAE-9D4C42F4433E}" xr6:coauthVersionLast="47" xr6:coauthVersionMax="47" xr10:uidLastSave="{00000000-0000-0000-0000-000000000000}"/>
  <bookViews>
    <workbookView xWindow="-108" yWindow="-108" windowWidth="46296" windowHeight="25416" xr2:uid="{00000000-000D-0000-FFFF-FFFF00000000}"/>
  </bookViews>
  <sheets>
    <sheet name="Sheet1" sheetId="3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3" l="1"/>
  <c r="L9" i="3" s="1"/>
  <c r="L10" i="3" s="1"/>
  <c r="L11" i="3" s="1"/>
  <c r="L12" i="3" s="1"/>
  <c r="L13" i="3" s="1"/>
  <c r="L14" i="3" s="1"/>
  <c r="L15" i="3" s="1"/>
  <c r="L16" i="3" s="1"/>
  <c r="L17" i="3" s="1"/>
  <c r="L18" i="3" s="1"/>
  <c r="L19" i="3" s="1"/>
  <c r="L20" i="3" s="1"/>
  <c r="L21" i="3" s="1"/>
  <c r="L22" i="3" s="1"/>
  <c r="L23" i="3" s="1"/>
  <c r="L24" i="3" s="1"/>
  <c r="L25" i="3" s="1"/>
  <c r="L26" i="3" s="1"/>
  <c r="L27" i="3" s="1"/>
  <c r="L28" i="3" s="1"/>
  <c r="L29" i="3" s="1"/>
  <c r="L30" i="3" s="1"/>
  <c r="L31" i="3" s="1"/>
  <c r="L32" i="3" s="1"/>
  <c r="L33" i="3" s="1"/>
  <c r="L34" i="3" s="1"/>
  <c r="L35" i="3" s="1"/>
  <c r="L36" i="3" s="1"/>
  <c r="L37" i="3" s="1"/>
  <c r="L38" i="3" s="1"/>
  <c r="L39" i="3" s="1"/>
  <c r="L40" i="3" s="1"/>
  <c r="L41" i="3" s="1"/>
  <c r="L42" i="3" s="1"/>
  <c r="L43" i="3" s="1"/>
  <c r="L44" i="3" s="1"/>
  <c r="L45" i="3" s="1"/>
  <c r="L46" i="3" s="1"/>
  <c r="L47" i="3" s="1"/>
  <c r="L48" i="3" s="1"/>
  <c r="L49" i="3" s="1"/>
  <c r="L50" i="3" s="1"/>
  <c r="L51" i="3" s="1"/>
  <c r="L52" i="3" s="1"/>
  <c r="L53" i="3" s="1"/>
  <c r="L54" i="3" s="1"/>
  <c r="L55" i="3" s="1"/>
  <c r="L56" i="3" s="1"/>
  <c r="L57" i="3" s="1"/>
  <c r="L58" i="3" s="1"/>
  <c r="L59" i="3" s="1"/>
  <c r="L60" i="3" s="1"/>
  <c r="L61" i="3" s="1"/>
  <c r="L62" i="3" s="1"/>
  <c r="L63" i="3" s="1"/>
  <c r="L64" i="3" s="1"/>
  <c r="L65" i="3" s="1"/>
  <c r="L66" i="3" s="1"/>
  <c r="L67" i="3" s="1"/>
  <c r="L76" i="3" l="1"/>
  <c r="L75" i="3"/>
  <c r="L72" i="3"/>
  <c r="L71" i="3"/>
  <c r="L70" i="3"/>
  <c r="U8" i="3"/>
  <c r="U9" i="3" s="1"/>
  <c r="U10" i="3" s="1"/>
  <c r="U11" i="3" s="1"/>
  <c r="U12" i="3" s="1"/>
  <c r="U13" i="3" s="1"/>
  <c r="U14" i="3" s="1"/>
  <c r="U15" i="3" s="1"/>
  <c r="U16" i="3" s="1"/>
  <c r="U17" i="3" s="1"/>
  <c r="U18" i="3" s="1"/>
  <c r="U19" i="3" s="1"/>
  <c r="U20" i="3" s="1"/>
  <c r="U21" i="3" s="1"/>
  <c r="U22" i="3" s="1"/>
  <c r="U23" i="3" s="1"/>
  <c r="U24" i="3" s="1"/>
  <c r="U25" i="3" s="1"/>
  <c r="U26" i="3" s="1"/>
  <c r="U27" i="3" s="1"/>
  <c r="U28" i="3" s="1"/>
  <c r="U29" i="3" s="1"/>
  <c r="U30" i="3" s="1"/>
  <c r="U31" i="3" s="1"/>
  <c r="U32" i="3" s="1"/>
  <c r="U33" i="3" s="1"/>
  <c r="U34" i="3" s="1"/>
  <c r="U35" i="3" s="1"/>
  <c r="U36" i="3" s="1"/>
  <c r="U37" i="3" s="1"/>
  <c r="U38" i="3" s="1"/>
  <c r="U39" i="3" s="1"/>
  <c r="U40" i="3" s="1"/>
  <c r="U41" i="3" s="1"/>
  <c r="U42" i="3" s="1"/>
  <c r="U43" i="3" s="1"/>
  <c r="U44" i="3" s="1"/>
  <c r="U45" i="3" s="1"/>
  <c r="U46" i="3" s="1"/>
  <c r="U47" i="3" s="1"/>
  <c r="U48" i="3" s="1"/>
  <c r="U49" i="3" s="1"/>
  <c r="U50" i="3" s="1"/>
  <c r="U51" i="3" s="1"/>
  <c r="U52" i="3" s="1"/>
  <c r="U53" i="3" s="1"/>
  <c r="U54" i="3" s="1"/>
  <c r="U55" i="3" s="1"/>
  <c r="U56" i="3" s="1"/>
  <c r="U57" i="3" s="1"/>
  <c r="U58" i="3" s="1"/>
  <c r="U59" i="3" s="1"/>
  <c r="U60" i="3" s="1"/>
  <c r="U61" i="3" s="1"/>
  <c r="U62" i="3" s="1"/>
  <c r="U63" i="3" s="1"/>
  <c r="U64" i="3" s="1"/>
  <c r="U65" i="3" s="1"/>
  <c r="U66" i="3" s="1"/>
  <c r="U67" i="3" s="1"/>
  <c r="R8" i="3"/>
  <c r="R9" i="3" s="1"/>
  <c r="R10" i="3" s="1"/>
  <c r="R11" i="3" s="1"/>
  <c r="R12" i="3" s="1"/>
  <c r="R13" i="3" s="1"/>
  <c r="R14" i="3" s="1"/>
  <c r="R15" i="3" s="1"/>
  <c r="R16" i="3" s="1"/>
  <c r="R17" i="3" s="1"/>
  <c r="R18" i="3" s="1"/>
  <c r="R19" i="3" s="1"/>
  <c r="R20" i="3" s="1"/>
  <c r="R21" i="3" s="1"/>
  <c r="R22" i="3" s="1"/>
  <c r="R23" i="3" s="1"/>
  <c r="R24" i="3" s="1"/>
  <c r="R25" i="3" s="1"/>
  <c r="R26" i="3" s="1"/>
  <c r="R27" i="3" s="1"/>
  <c r="R28" i="3" s="1"/>
  <c r="R29" i="3" s="1"/>
  <c r="R30" i="3" s="1"/>
  <c r="R31" i="3" s="1"/>
  <c r="R32" i="3" s="1"/>
  <c r="R33" i="3" s="1"/>
  <c r="R34" i="3" s="1"/>
  <c r="R35" i="3" s="1"/>
  <c r="R36" i="3" s="1"/>
  <c r="R37" i="3" s="1"/>
  <c r="R38" i="3" s="1"/>
  <c r="R39" i="3" s="1"/>
  <c r="R40" i="3" s="1"/>
  <c r="R41" i="3" s="1"/>
  <c r="R42" i="3" s="1"/>
  <c r="R43" i="3" s="1"/>
  <c r="R44" i="3" s="1"/>
  <c r="R45" i="3" s="1"/>
  <c r="R46" i="3" s="1"/>
  <c r="R47" i="3" s="1"/>
  <c r="R48" i="3" s="1"/>
  <c r="R49" i="3" s="1"/>
  <c r="R50" i="3" s="1"/>
  <c r="R51" i="3" s="1"/>
  <c r="R52" i="3" s="1"/>
  <c r="R53" i="3" s="1"/>
  <c r="R54" i="3" s="1"/>
  <c r="R55" i="3" s="1"/>
  <c r="R56" i="3" s="1"/>
  <c r="R57" i="3" s="1"/>
  <c r="R58" i="3" s="1"/>
  <c r="R59" i="3" s="1"/>
  <c r="R60" i="3" s="1"/>
  <c r="R61" i="3" s="1"/>
  <c r="R62" i="3" s="1"/>
  <c r="R63" i="3" s="1"/>
  <c r="R64" i="3" s="1"/>
  <c r="R65" i="3" s="1"/>
  <c r="R66" i="3" s="1"/>
  <c r="R67" i="3" s="1"/>
  <c r="O8" i="3"/>
  <c r="O9" i="3" s="1"/>
  <c r="O10" i="3" s="1"/>
  <c r="O11" i="3" s="1"/>
  <c r="O12" i="3" s="1"/>
  <c r="O13" i="3" s="1"/>
  <c r="O14" i="3" s="1"/>
  <c r="O15" i="3" s="1"/>
  <c r="O16" i="3" s="1"/>
  <c r="O17" i="3" s="1"/>
  <c r="O18" i="3" s="1"/>
  <c r="O19" i="3" s="1"/>
  <c r="O20" i="3" s="1"/>
  <c r="O21" i="3" s="1"/>
  <c r="O22" i="3" s="1"/>
  <c r="O23" i="3" s="1"/>
  <c r="O24" i="3" s="1"/>
  <c r="O25" i="3" s="1"/>
  <c r="O26" i="3" s="1"/>
  <c r="O27" i="3" s="1"/>
  <c r="O28" i="3" s="1"/>
  <c r="O29" i="3" s="1"/>
  <c r="O30" i="3" s="1"/>
  <c r="O31" i="3" s="1"/>
  <c r="O32" i="3" s="1"/>
  <c r="O33" i="3" s="1"/>
  <c r="O34" i="3" s="1"/>
  <c r="O35" i="3" s="1"/>
  <c r="O36" i="3" s="1"/>
  <c r="O37" i="3" s="1"/>
  <c r="O38" i="3" s="1"/>
  <c r="O39" i="3" s="1"/>
  <c r="O40" i="3" s="1"/>
  <c r="O41" i="3" s="1"/>
  <c r="O42" i="3" s="1"/>
  <c r="O43" i="3" s="1"/>
  <c r="O44" i="3" s="1"/>
  <c r="O45" i="3" s="1"/>
  <c r="O46" i="3" s="1"/>
  <c r="O47" i="3" s="1"/>
  <c r="O48" i="3" s="1"/>
  <c r="O49" i="3" s="1"/>
  <c r="O50" i="3" s="1"/>
  <c r="O51" i="3" s="1"/>
  <c r="O52" i="3" s="1"/>
  <c r="O53" i="3" s="1"/>
  <c r="O54" i="3" s="1"/>
  <c r="O55" i="3" s="1"/>
  <c r="O56" i="3" s="1"/>
  <c r="O57" i="3" s="1"/>
  <c r="O58" i="3" s="1"/>
  <c r="O59" i="3" s="1"/>
  <c r="O60" i="3" s="1"/>
  <c r="O61" i="3" s="1"/>
  <c r="O62" i="3" s="1"/>
  <c r="O63" i="3" s="1"/>
  <c r="O64" i="3" s="1"/>
  <c r="O65" i="3" s="1"/>
  <c r="O66" i="3" s="1"/>
  <c r="O67" i="3" s="1"/>
  <c r="I8" i="3"/>
  <c r="I9" i="3" s="1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I47" i="3" s="1"/>
  <c r="I48" i="3" s="1"/>
  <c r="I49" i="3" s="1"/>
  <c r="I50" i="3" s="1"/>
  <c r="I51" i="3" s="1"/>
  <c r="I52" i="3" s="1"/>
  <c r="I53" i="3" s="1"/>
  <c r="I54" i="3" s="1"/>
  <c r="I55" i="3" s="1"/>
  <c r="I56" i="3" s="1"/>
  <c r="I57" i="3" s="1"/>
  <c r="I58" i="3" s="1"/>
  <c r="I59" i="3" s="1"/>
  <c r="I60" i="3" s="1"/>
  <c r="I61" i="3" s="1"/>
  <c r="I62" i="3" s="1"/>
  <c r="I63" i="3" s="1"/>
  <c r="I64" i="3" s="1"/>
  <c r="I65" i="3" s="1"/>
  <c r="I66" i="3" s="1"/>
  <c r="I67" i="3" s="1"/>
  <c r="F8" i="3"/>
  <c r="F9" i="3" s="1"/>
  <c r="F10" i="3" s="1"/>
  <c r="F11" i="3" s="1"/>
  <c r="F12" i="3" s="1"/>
  <c r="F13" i="3" s="1"/>
  <c r="F14" i="3" s="1"/>
  <c r="F15" i="3" s="1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F31" i="3" s="1"/>
  <c r="F32" i="3" s="1"/>
  <c r="F33" i="3" s="1"/>
  <c r="F34" i="3" s="1"/>
  <c r="F35" i="3" s="1"/>
  <c r="F36" i="3" s="1"/>
  <c r="F37" i="3" s="1"/>
  <c r="F38" i="3" s="1"/>
  <c r="F39" i="3" s="1"/>
  <c r="F40" i="3" s="1"/>
  <c r="F41" i="3" s="1"/>
  <c r="F42" i="3" s="1"/>
  <c r="F43" i="3" s="1"/>
  <c r="F44" i="3" s="1"/>
  <c r="F45" i="3" s="1"/>
  <c r="F46" i="3" s="1"/>
  <c r="F47" i="3" s="1"/>
  <c r="F48" i="3" s="1"/>
  <c r="F49" i="3" s="1"/>
  <c r="F50" i="3" s="1"/>
  <c r="F51" i="3" s="1"/>
  <c r="F52" i="3" s="1"/>
  <c r="F53" i="3" s="1"/>
  <c r="F54" i="3" s="1"/>
  <c r="F55" i="3" s="1"/>
  <c r="F56" i="3" s="1"/>
  <c r="F57" i="3" s="1"/>
  <c r="F58" i="3" s="1"/>
  <c r="F59" i="3" s="1"/>
  <c r="F60" i="3" s="1"/>
  <c r="F61" i="3" s="1"/>
  <c r="F62" i="3" s="1"/>
  <c r="F63" i="3" s="1"/>
  <c r="F64" i="3" s="1"/>
  <c r="F65" i="3" s="1"/>
  <c r="F66" i="3" s="1"/>
  <c r="F67" i="3" s="1"/>
  <c r="C8" i="3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U70" i="3" l="1"/>
  <c r="U76" i="3"/>
  <c r="U75" i="3"/>
  <c r="U72" i="3"/>
  <c r="U71" i="3"/>
  <c r="O75" i="3"/>
  <c r="O72" i="3"/>
  <c r="O71" i="3"/>
  <c r="O76" i="3"/>
  <c r="O70" i="3"/>
  <c r="I71" i="3"/>
  <c r="I75" i="3"/>
  <c r="I76" i="3"/>
  <c r="I72" i="3"/>
  <c r="I70" i="3"/>
  <c r="C71" i="3"/>
  <c r="C75" i="3"/>
  <c r="C72" i="3"/>
  <c r="C70" i="3"/>
  <c r="C76" i="3"/>
  <c r="F76" i="3"/>
  <c r="F70" i="3"/>
  <c r="F72" i="3"/>
  <c r="F75" i="3"/>
  <c r="F71" i="3"/>
  <c r="R76" i="3"/>
  <c r="R75" i="3"/>
  <c r="R71" i="3"/>
  <c r="R72" i="3"/>
  <c r="R70" i="3"/>
</calcChain>
</file>

<file path=xl/sharedStrings.xml><?xml version="1.0" encoding="utf-8"?>
<sst xmlns="http://schemas.openxmlformats.org/spreadsheetml/2006/main" count="18" uniqueCount="16">
  <si>
    <t>S&amp;P 500</t>
  </si>
  <si>
    <t>Russell 2000</t>
  </si>
  <si>
    <t>Dow Jones</t>
  </si>
  <si>
    <t>All REITs</t>
  </si>
  <si>
    <t>All Equity</t>
  </si>
  <si>
    <t>Mortgage</t>
  </si>
  <si>
    <t>Compound Total Returns</t>
  </si>
  <si>
    <t>1-Year</t>
  </si>
  <si>
    <t>3-Year</t>
  </si>
  <si>
    <t>5-Year</t>
  </si>
  <si>
    <t>Cumulative Total Returns</t>
  </si>
  <si>
    <t>Equity</t>
  </si>
  <si>
    <t>FTSE Nareit U.S. Real Estate Index Series</t>
  </si>
  <si>
    <t>2025 Total Return Proxy Data</t>
  </si>
  <si>
    <t>December 2020 - December 2025</t>
  </si>
  <si>
    <t>Benchmarked at December 2020 = 100.00; returns 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</si>
</sst>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/>
    <xf numFmtId="2" fontId="1" fillId="0" borderId="0" xfId="0" applyNumberFormat="1" applyFont="1" applyAlignment="1">
      <alignment horizontal="right"/>
    </xf>
    <xf numFmtId="17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center"/>
    </xf>
    <xf numFmtId="4" fontId="3" fillId="0" borderId="0" xfId="0" applyNumberFormat="1" applyFont="1"/>
    <xf numFmtId="4" fontId="0" fillId="0" borderId="0" xfId="0" applyNumberFormat="1"/>
    <xf numFmtId="4" fontId="2" fillId="0" borderId="0" xfId="0" applyNumberFormat="1" applyFont="1" applyAlignment="1">
      <alignment horizontal="center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76"/>
  <sheetViews>
    <sheetView tabSelected="1" zoomScaleNormal="100" workbookViewId="0">
      <pane ySplit="6" topLeftCell="A7" activePane="bottomLeft" state="frozen"/>
      <selection pane="bottomLeft" activeCell="AE68" sqref="AE68"/>
    </sheetView>
  </sheetViews>
  <sheetFormatPr defaultColWidth="9.28515625" defaultRowHeight="10.199999999999999" x14ac:dyDescent="0.2"/>
  <cols>
    <col min="1" max="1" width="7.28515625" style="1" customWidth="1"/>
    <col min="2" max="3" width="8.28515625" style="1" customWidth="1"/>
    <col min="4" max="4" width="1" style="1" customWidth="1"/>
    <col min="5" max="6" width="8.28515625" style="1" customWidth="1"/>
    <col min="7" max="7" width="1" style="1" customWidth="1"/>
    <col min="8" max="9" width="8.28515625" style="1" customWidth="1"/>
    <col min="10" max="10" width="1" style="1" customWidth="1"/>
    <col min="11" max="12" width="8.28515625" style="1" customWidth="1"/>
    <col min="13" max="13" width="1" style="1" customWidth="1"/>
    <col min="14" max="15" width="8.28515625" style="1" customWidth="1"/>
    <col min="16" max="16" width="1" style="1" customWidth="1"/>
    <col min="17" max="18" width="8.28515625" style="1" customWidth="1"/>
    <col min="19" max="19" width="0.85546875" style="1" customWidth="1"/>
    <col min="20" max="21" width="8.28515625" style="1" customWidth="1"/>
    <col min="22" max="16384" width="9.28515625" style="1"/>
  </cols>
  <sheetData>
    <row r="1" spans="1:21" x14ac:dyDescent="0.2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">
      <c r="A2" s="4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">
      <c r="A3" s="4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5" spans="1:21" ht="11.25" customHeight="1" x14ac:dyDescent="0.2">
      <c r="A5" s="7"/>
      <c r="B5" s="2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21" x14ac:dyDescent="0.2">
      <c r="B6" s="2" t="s">
        <v>3</v>
      </c>
      <c r="C6" s="3"/>
      <c r="E6" s="2" t="s">
        <v>4</v>
      </c>
      <c r="F6" s="3"/>
      <c r="H6" s="2" t="s">
        <v>11</v>
      </c>
      <c r="I6" s="3"/>
      <c r="K6" s="2" t="s">
        <v>5</v>
      </c>
      <c r="L6" s="3"/>
      <c r="N6" s="2" t="s">
        <v>0</v>
      </c>
      <c r="O6" s="3"/>
      <c r="Q6" s="2" t="s">
        <v>1</v>
      </c>
      <c r="R6" s="3"/>
      <c r="T6" s="2" t="s">
        <v>2</v>
      </c>
      <c r="U6" s="3"/>
    </row>
    <row r="7" spans="1:21" s="7" customFormat="1" x14ac:dyDescent="0.2">
      <c r="A7" s="11">
        <v>44196</v>
      </c>
      <c r="B7" s="10"/>
      <c r="C7" s="12">
        <v>100</v>
      </c>
      <c r="D7" s="16"/>
      <c r="E7" s="12"/>
      <c r="F7" s="12">
        <v>100</v>
      </c>
      <c r="G7" s="16"/>
      <c r="H7" s="12"/>
      <c r="I7" s="12">
        <v>100</v>
      </c>
      <c r="J7" s="5"/>
      <c r="K7" s="12"/>
      <c r="L7" s="12">
        <v>100</v>
      </c>
      <c r="M7" s="5"/>
      <c r="N7" s="12"/>
      <c r="O7" s="12">
        <v>100</v>
      </c>
      <c r="P7" s="5"/>
      <c r="Q7" s="12"/>
      <c r="R7" s="12">
        <v>100</v>
      </c>
      <c r="S7" s="5"/>
      <c r="T7" s="12"/>
      <c r="U7" s="12">
        <v>100</v>
      </c>
    </row>
    <row r="8" spans="1:21" s="8" customFormat="1" x14ac:dyDescent="0.2">
      <c r="A8" s="11">
        <v>44225</v>
      </c>
      <c r="B8" s="10">
        <v>-0.16222468782516319</v>
      </c>
      <c r="C8" s="12">
        <f t="shared" ref="C8:C67" si="0">(1+B8/100)*C7</f>
        <v>99.837775312174841</v>
      </c>
      <c r="D8" s="13"/>
      <c r="E8" s="12">
        <v>-7.1156456758636466E-2</v>
      </c>
      <c r="F8" s="12">
        <f t="shared" ref="F8:F67" si="1">(1+E8/100)*F7</f>
        <v>99.928843543241356</v>
      </c>
      <c r="G8" s="13"/>
      <c r="H8" s="12">
        <v>0.1034065512258264</v>
      </c>
      <c r="I8" s="12">
        <f t="shared" ref="I8:I67" si="2">(1+H8/100)*I7</f>
        <v>100.10340655122583</v>
      </c>
      <c r="J8" s="13"/>
      <c r="K8" s="12">
        <v>-2.4060084740130661</v>
      </c>
      <c r="L8" s="12">
        <f t="shared" ref="L8:L67" si="3">(1+K8/100)*L7</f>
        <v>97.593991525986937</v>
      </c>
      <c r="M8" s="13"/>
      <c r="N8" s="12">
        <v>-1.009579021180484</v>
      </c>
      <c r="O8" s="12">
        <f t="shared" ref="O8:O67" si="4">(1+N8/100)*O7</f>
        <v>98.990420978819515</v>
      </c>
      <c r="P8" s="13"/>
      <c r="Q8" s="12">
        <v>5.0322261084028153</v>
      </c>
      <c r="R8" s="12">
        <f t="shared" ref="R8:R67" si="5">(1+Q8/100)*R7</f>
        <v>105.03222610840281</v>
      </c>
      <c r="S8" s="13"/>
      <c r="T8" s="12">
        <v>-1.951792515461181</v>
      </c>
      <c r="U8" s="12">
        <f t="shared" ref="U8:U67" si="6">(1+T8/100)*U7</f>
        <v>98.048207484538821</v>
      </c>
    </row>
    <row r="9" spans="1:21" s="8" customFormat="1" x14ac:dyDescent="0.2">
      <c r="A9" s="11">
        <v>44253</v>
      </c>
      <c r="B9" s="10">
        <v>3.0571076339204861</v>
      </c>
      <c r="C9" s="12">
        <f t="shared" si="0"/>
        <v>102.88992356277971</v>
      </c>
      <c r="D9" s="13"/>
      <c r="E9" s="12">
        <v>2.7223964610304301</v>
      </c>
      <c r="F9" s="12">
        <f t="shared" si="1"/>
        <v>102.64930284341119</v>
      </c>
      <c r="G9" s="13"/>
      <c r="H9" s="12">
        <v>4.0081239349622599</v>
      </c>
      <c r="I9" s="12">
        <f t="shared" si="2"/>
        <v>104.11567514891809</v>
      </c>
      <c r="J9" s="13"/>
      <c r="K9" s="12">
        <v>8.2846665024368669</v>
      </c>
      <c r="L9" s="12">
        <f t="shared" si="3"/>
        <v>105.67932825033145</v>
      </c>
      <c r="M9" s="13"/>
      <c r="N9" s="12">
        <v>2.7574917895061719</v>
      </c>
      <c r="O9" s="12">
        <f t="shared" si="4"/>
        <v>101.72007370970806</v>
      </c>
      <c r="P9" s="13"/>
      <c r="Q9" s="12">
        <v>6.2325144819617373</v>
      </c>
      <c r="R9" s="12">
        <f t="shared" si="5"/>
        <v>111.57837481133581</v>
      </c>
      <c r="S9" s="13"/>
      <c r="T9" s="12">
        <v>3.433378212574012</v>
      </c>
      <c r="U9" s="12">
        <f t="shared" si="6"/>
        <v>101.41457327813234</v>
      </c>
    </row>
    <row r="10" spans="1:21" s="8" customFormat="1" x14ac:dyDescent="0.2">
      <c r="A10" s="11">
        <v>44286</v>
      </c>
      <c r="B10" s="10">
        <v>5.43491831005527</v>
      </c>
      <c r="C10" s="12">
        <f t="shared" si="0"/>
        <v>108.48190685769509</v>
      </c>
      <c r="D10" s="13"/>
      <c r="E10" s="12">
        <v>5.5264720856778906</v>
      </c>
      <c r="F10" s="12">
        <f t="shared" si="1"/>
        <v>108.32218791119527</v>
      </c>
      <c r="G10" s="13"/>
      <c r="H10" s="12">
        <v>4.5687771592603843</v>
      </c>
      <c r="I10" s="12">
        <f t="shared" si="2"/>
        <v>108.87248833433159</v>
      </c>
      <c r="J10" s="13"/>
      <c r="K10" s="12">
        <v>5.8619981254690154</v>
      </c>
      <c r="L10" s="12">
        <f t="shared" si="3"/>
        <v>111.87424849137413</v>
      </c>
      <c r="M10" s="13"/>
      <c r="N10" s="12">
        <v>4.3795667181425024</v>
      </c>
      <c r="O10" s="12">
        <f t="shared" si="4"/>
        <v>106.17497220356846</v>
      </c>
      <c r="P10" s="13"/>
      <c r="Q10" s="12">
        <v>1.004370560593504</v>
      </c>
      <c r="R10" s="12">
        <f t="shared" si="5"/>
        <v>112.69903515992954</v>
      </c>
      <c r="S10" s="13"/>
      <c r="T10" s="12">
        <v>6.7777423391393032</v>
      </c>
      <c r="U10" s="12">
        <f t="shared" si="6"/>
        <v>108.28819174926177</v>
      </c>
    </row>
    <row r="11" spans="1:21" s="8" customFormat="1" x14ac:dyDescent="0.2">
      <c r="A11" s="11">
        <v>44316</v>
      </c>
      <c r="B11" s="10">
        <v>7.8891097228872553</v>
      </c>
      <c r="C11" s="12">
        <f t="shared" si="0"/>
        <v>117.04016351917902</v>
      </c>
      <c r="D11" s="13"/>
      <c r="E11" s="12">
        <v>8.1171266916584486</v>
      </c>
      <c r="F11" s="12">
        <f t="shared" si="1"/>
        <v>117.11483713912332</v>
      </c>
      <c r="G11" s="13"/>
      <c r="H11" s="12">
        <v>8.05642751901261</v>
      </c>
      <c r="I11" s="12">
        <f t="shared" si="2"/>
        <v>117.64372144513247</v>
      </c>
      <c r="J11" s="13"/>
      <c r="K11" s="12">
        <v>4.5030218283125478</v>
      </c>
      <c r="L11" s="12">
        <f t="shared" si="3"/>
        <v>116.91197032120132</v>
      </c>
      <c r="M11" s="13"/>
      <c r="N11" s="12">
        <v>5.3368763606654213</v>
      </c>
      <c r="O11" s="12">
        <f t="shared" si="4"/>
        <v>111.84139919604378</v>
      </c>
      <c r="P11" s="13"/>
      <c r="Q11" s="12">
        <v>2.0998906109464421</v>
      </c>
      <c r="R11" s="12">
        <f t="shared" si="5"/>
        <v>115.06559161788013</v>
      </c>
      <c r="S11" s="13"/>
      <c r="T11" s="12">
        <v>2.7845856765192911</v>
      </c>
      <c r="U11" s="12">
        <f t="shared" si="6"/>
        <v>111.30356922607346</v>
      </c>
    </row>
    <row r="12" spans="1:21" s="8" customFormat="1" x14ac:dyDescent="0.2">
      <c r="A12" s="11">
        <v>44344</v>
      </c>
      <c r="B12" s="10">
        <v>0.78081045107274427</v>
      </c>
      <c r="C12" s="12">
        <f t="shared" si="0"/>
        <v>117.9540253478894</v>
      </c>
      <c r="D12" s="13"/>
      <c r="E12" s="12">
        <v>0.82307308635958254</v>
      </c>
      <c r="F12" s="12">
        <f t="shared" si="1"/>
        <v>118.07877784374931</v>
      </c>
      <c r="G12" s="13"/>
      <c r="H12" s="12">
        <v>1.023620430768313</v>
      </c>
      <c r="I12" s="12">
        <f t="shared" si="2"/>
        <v>118.847946613361</v>
      </c>
      <c r="J12" s="13"/>
      <c r="K12" s="12">
        <v>0.32967998919894992</v>
      </c>
      <c r="L12" s="12">
        <f t="shared" si="3"/>
        <v>117.29740569232854</v>
      </c>
      <c r="M12" s="13"/>
      <c r="N12" s="12">
        <v>0.69843743917210599</v>
      </c>
      <c r="O12" s="12">
        <f t="shared" si="4"/>
        <v>112.62254140052288</v>
      </c>
      <c r="P12" s="13"/>
      <c r="Q12" s="12">
        <v>0.2061652179824236</v>
      </c>
      <c r="R12" s="12">
        <f t="shared" si="5"/>
        <v>115.30281684566189</v>
      </c>
      <c r="S12" s="13"/>
      <c r="T12" s="12">
        <v>2.209739541416611</v>
      </c>
      <c r="U12" s="12">
        <f t="shared" si="6"/>
        <v>113.76308820627001</v>
      </c>
    </row>
    <row r="13" spans="1:21" s="8" customFormat="1" x14ac:dyDescent="0.2">
      <c r="A13" s="11">
        <v>44377</v>
      </c>
      <c r="B13" s="10">
        <v>2.7405904791037772</v>
      </c>
      <c r="C13" s="12">
        <f t="shared" si="0"/>
        <v>121.18666213629331</v>
      </c>
      <c r="D13" s="13"/>
      <c r="E13" s="12">
        <v>2.7702277617134512</v>
      </c>
      <c r="F13" s="12">
        <f t="shared" si="1"/>
        <v>121.34982892826881</v>
      </c>
      <c r="G13" s="13"/>
      <c r="H13" s="12">
        <v>2.614422058442178</v>
      </c>
      <c r="I13" s="12">
        <f t="shared" si="2"/>
        <v>121.9551335456263</v>
      </c>
      <c r="J13" s="13"/>
      <c r="K13" s="12">
        <v>1.7563737467388709</v>
      </c>
      <c r="L13" s="12">
        <f t="shared" si="3"/>
        <v>119.35758653151439</v>
      </c>
      <c r="M13" s="13"/>
      <c r="N13" s="12">
        <v>2.334479328160199</v>
      </c>
      <c r="O13" s="12">
        <f t="shared" si="4"/>
        <v>115.25169134836675</v>
      </c>
      <c r="P13" s="13"/>
      <c r="Q13" s="12">
        <v>1.937449392281865</v>
      </c>
      <c r="R13" s="12">
        <f t="shared" si="5"/>
        <v>117.53675056992205</v>
      </c>
      <c r="S13" s="13"/>
      <c r="T13" s="12">
        <v>1.930467350974574E-2</v>
      </c>
      <c r="U13" s="12">
        <f t="shared" si="6"/>
        <v>113.78504979902284</v>
      </c>
    </row>
    <row r="14" spans="1:21" s="8" customFormat="1" x14ac:dyDescent="0.2">
      <c r="A14" s="11">
        <v>44407</v>
      </c>
      <c r="B14" s="10">
        <v>4.0115118704599384</v>
      </c>
      <c r="C14" s="12">
        <f t="shared" si="0"/>
        <v>126.0480794733049</v>
      </c>
      <c r="D14" s="13"/>
      <c r="E14" s="12">
        <v>4.3644356825274899</v>
      </c>
      <c r="F14" s="12">
        <f t="shared" si="1"/>
        <v>126.64606416270024</v>
      </c>
      <c r="G14" s="13"/>
      <c r="H14" s="12">
        <v>4.8087033473439122</v>
      </c>
      <c r="I14" s="12">
        <f t="shared" si="2"/>
        <v>127.81959413469257</v>
      </c>
      <c r="J14" s="13"/>
      <c r="K14" s="12">
        <v>-2.5456030210421421</v>
      </c>
      <c r="L14" s="12">
        <f t="shared" si="3"/>
        <v>116.31921620292516</v>
      </c>
      <c r="M14" s="13"/>
      <c r="N14" s="12">
        <v>2.3754905597005438</v>
      </c>
      <c r="O14" s="12">
        <f t="shared" si="4"/>
        <v>117.9894843962424</v>
      </c>
      <c r="P14" s="13"/>
      <c r="Q14" s="12">
        <v>-3.6108731623990531</v>
      </c>
      <c r="R14" s="12">
        <f t="shared" si="5"/>
        <v>113.29264758763682</v>
      </c>
      <c r="S14" s="13"/>
      <c r="T14" s="12">
        <v>1.338096159731528</v>
      </c>
      <c r="U14" s="12">
        <f t="shared" si="6"/>
        <v>115.30760318073217</v>
      </c>
    </row>
    <row r="15" spans="1:21" s="8" customFormat="1" x14ac:dyDescent="0.2">
      <c r="A15" s="11">
        <v>44439</v>
      </c>
      <c r="B15" s="10">
        <v>2.142196337510804</v>
      </c>
      <c r="C15" s="12">
        <f t="shared" si="0"/>
        <v>128.74827681528475</v>
      </c>
      <c r="D15" s="13"/>
      <c r="E15" s="12">
        <v>2.08326245411754</v>
      </c>
      <c r="F15" s="12">
        <f t="shared" si="1"/>
        <v>129.28443406701939</v>
      </c>
      <c r="G15" s="13"/>
      <c r="H15" s="12">
        <v>1.841467349962955</v>
      </c>
      <c r="I15" s="12">
        <f t="shared" si="2"/>
        <v>130.17335022753809</v>
      </c>
      <c r="J15" s="13"/>
      <c r="K15" s="12">
        <v>2.8818766081989189</v>
      </c>
      <c r="L15" s="12">
        <f t="shared" si="3"/>
        <v>119.67139248551759</v>
      </c>
      <c r="M15" s="13"/>
      <c r="N15" s="12">
        <v>3.040565674058171</v>
      </c>
      <c r="O15" s="12">
        <f t="shared" si="4"/>
        <v>121.57703215779277</v>
      </c>
      <c r="P15" s="13"/>
      <c r="Q15" s="12">
        <v>2.2368330524988211</v>
      </c>
      <c r="R15" s="12">
        <f t="shared" si="5"/>
        <v>115.82681497492808</v>
      </c>
      <c r="S15" s="13"/>
      <c r="T15" s="12">
        <v>1.499980853395577</v>
      </c>
      <c r="U15" s="12">
        <f t="shared" si="6"/>
        <v>117.0371951509525</v>
      </c>
    </row>
    <row r="16" spans="1:21" s="8" customFormat="1" x14ac:dyDescent="0.2">
      <c r="A16" s="11">
        <v>44469</v>
      </c>
      <c r="B16" s="10">
        <v>-5.7290282007594229</v>
      </c>
      <c r="C16" s="12">
        <f t="shared" si="0"/>
        <v>121.37225172854528</v>
      </c>
      <c r="D16" s="13"/>
      <c r="E16" s="12">
        <v>-5.9216303113877489</v>
      </c>
      <c r="F16" s="12">
        <f t="shared" si="1"/>
        <v>121.62868783140065</v>
      </c>
      <c r="G16" s="13"/>
      <c r="H16" s="12">
        <v>-5.3986500915599649</v>
      </c>
      <c r="I16" s="12">
        <f t="shared" si="2"/>
        <v>123.14574653629244</v>
      </c>
      <c r="J16" s="13"/>
      <c r="K16" s="12">
        <v>-2.2727231116306479</v>
      </c>
      <c r="L16" s="12">
        <f t="shared" si="3"/>
        <v>116.951593090489</v>
      </c>
      <c r="M16" s="13"/>
      <c r="N16" s="12">
        <v>-4.6509779145234464</v>
      </c>
      <c r="O16" s="12">
        <f t="shared" si="4"/>
        <v>115.92251124300076</v>
      </c>
      <c r="P16" s="13"/>
      <c r="Q16" s="12">
        <v>-2.9484843741097282</v>
      </c>
      <c r="R16" s="12">
        <f t="shared" si="5"/>
        <v>112.41167943436335</v>
      </c>
      <c r="S16" s="13"/>
      <c r="T16" s="12">
        <v>-4.1982384400907407</v>
      </c>
      <c r="U16" s="12">
        <f t="shared" si="6"/>
        <v>112.12369463492119</v>
      </c>
    </row>
    <row r="17" spans="1:21" s="8" customFormat="1" x14ac:dyDescent="0.2">
      <c r="A17" s="11">
        <v>44498</v>
      </c>
      <c r="B17" s="10">
        <v>6.9184947348846171</v>
      </c>
      <c r="C17" s="12">
        <f t="shared" si="0"/>
        <v>129.76938457399558</v>
      </c>
      <c r="D17" s="13"/>
      <c r="E17" s="12">
        <v>7.077879420716604</v>
      </c>
      <c r="F17" s="12">
        <f t="shared" si="1"/>
        <v>130.23741969710701</v>
      </c>
      <c r="G17" s="13"/>
      <c r="H17" s="12">
        <v>7.6011581830683461</v>
      </c>
      <c r="I17" s="12">
        <f t="shared" si="2"/>
        <v>132.50624952623645</v>
      </c>
      <c r="J17" s="13"/>
      <c r="K17" s="12">
        <v>3.847011314972471</v>
      </c>
      <c r="L17" s="12">
        <f t="shared" si="3"/>
        <v>121.45073410972067</v>
      </c>
      <c r="M17" s="13"/>
      <c r="N17" s="12">
        <v>7.0061787802834674</v>
      </c>
      <c r="O17" s="12">
        <f t="shared" si="4"/>
        <v>124.0442496272796</v>
      </c>
      <c r="P17" s="13"/>
      <c r="Q17" s="12">
        <v>4.2539382355850863</v>
      </c>
      <c r="R17" s="12">
        <f t="shared" si="5"/>
        <v>117.19360284708507</v>
      </c>
      <c r="S17" s="13"/>
      <c r="T17" s="12">
        <v>5.9255697609021496</v>
      </c>
      <c r="U17" s="12">
        <f t="shared" si="6"/>
        <v>118.76766237901435</v>
      </c>
    </row>
    <row r="18" spans="1:21" s="8" customFormat="1" x14ac:dyDescent="0.2">
      <c r="A18" s="11">
        <v>44530</v>
      </c>
      <c r="B18" s="10">
        <v>-1.2750041680676729</v>
      </c>
      <c r="C18" s="12">
        <f t="shared" si="0"/>
        <v>128.11481951180136</v>
      </c>
      <c r="D18" s="13"/>
      <c r="E18" s="12">
        <v>-1.0136213999986881</v>
      </c>
      <c r="F18" s="12">
        <f t="shared" si="1"/>
        <v>128.91730534025103</v>
      </c>
      <c r="G18" s="13"/>
      <c r="H18" s="12">
        <v>-0.67465217332911553</v>
      </c>
      <c r="I18" s="12">
        <f t="shared" si="2"/>
        <v>131.61229323401079</v>
      </c>
      <c r="J18" s="13"/>
      <c r="K18" s="12">
        <v>-5.5940746770760894</v>
      </c>
      <c r="L18" s="12">
        <f t="shared" si="3"/>
        <v>114.65668934776578</v>
      </c>
      <c r="M18" s="13"/>
      <c r="N18" s="12">
        <v>-0.69289537083314645</v>
      </c>
      <c r="O18" s="12">
        <f t="shared" si="4"/>
        <v>123.18475276382746</v>
      </c>
      <c r="P18" s="13"/>
      <c r="Q18" s="12">
        <v>-4.1669760786973944</v>
      </c>
      <c r="R18" s="12">
        <f t="shared" si="5"/>
        <v>112.31017345068341</v>
      </c>
      <c r="S18" s="13"/>
      <c r="T18" s="12">
        <v>-3.5019192431209771</v>
      </c>
      <c r="U18" s="12">
        <f t="shared" si="6"/>
        <v>114.6085147555587</v>
      </c>
    </row>
    <row r="19" spans="1:21" s="6" customFormat="1" x14ac:dyDescent="0.2">
      <c r="A19" s="11">
        <v>44561</v>
      </c>
      <c r="B19" s="10">
        <v>9.1815402692875701</v>
      </c>
      <c r="C19" s="12">
        <f t="shared" si="0"/>
        <v>139.87773325620248</v>
      </c>
      <c r="D19" s="5"/>
      <c r="E19" s="12">
        <v>9.6038780056653792</v>
      </c>
      <c r="F19" s="12">
        <f t="shared" si="1"/>
        <v>141.29836607331987</v>
      </c>
      <c r="G19" s="5"/>
      <c r="H19" s="12">
        <v>8.8318415535310066</v>
      </c>
      <c r="I19" s="12">
        <f t="shared" si="2"/>
        <v>143.23608243740725</v>
      </c>
      <c r="J19" s="5"/>
      <c r="K19" s="12">
        <v>0.85366548609091542</v>
      </c>
      <c r="L19" s="12">
        <f t="shared" si="3"/>
        <v>115.63547393222213</v>
      </c>
      <c r="M19" s="5"/>
      <c r="N19" s="12">
        <v>4.4816131579687326</v>
      </c>
      <c r="O19" s="12">
        <f t="shared" si="4"/>
        <v>128.70541685230239</v>
      </c>
      <c r="P19" s="5"/>
      <c r="Q19" s="12">
        <v>2.2338370727897678</v>
      </c>
      <c r="R19" s="12">
        <f t="shared" si="5"/>
        <v>114.81899974173926</v>
      </c>
      <c r="S19" s="5"/>
      <c r="T19" s="12">
        <v>5.5292056012594903</v>
      </c>
      <c r="U19" s="12">
        <f t="shared" si="6"/>
        <v>120.94545517294337</v>
      </c>
    </row>
    <row r="20" spans="1:21" x14ac:dyDescent="0.2">
      <c r="A20" s="11">
        <v>44592</v>
      </c>
      <c r="B20" s="10">
        <v>-7.7122134470636983</v>
      </c>
      <c r="C20" s="12">
        <f t="shared" si="0"/>
        <v>129.09006390256974</v>
      </c>
      <c r="D20" s="9"/>
      <c r="E20" s="12">
        <v>-7.9325247143775428</v>
      </c>
      <c r="F20" s="12">
        <f t="shared" si="1"/>
        <v>130.08983826354211</v>
      </c>
      <c r="G20" s="9"/>
      <c r="H20" s="12">
        <v>-6.8473078102695322</v>
      </c>
      <c r="I20" s="12">
        <f t="shared" si="2"/>
        <v>133.42826697754654</v>
      </c>
      <c r="J20" s="9"/>
      <c r="K20" s="12">
        <v>-1.794218124428393</v>
      </c>
      <c r="L20" s="12">
        <f t="shared" si="3"/>
        <v>113.56072130066153</v>
      </c>
      <c r="M20" s="9"/>
      <c r="N20" s="12">
        <v>-5.1747041639846341</v>
      </c>
      <c r="O20" s="12">
        <f t="shared" si="4"/>
        <v>122.04529228717251</v>
      </c>
      <c r="P20" s="9"/>
      <c r="Q20" s="12">
        <v>-9.6273682031173919</v>
      </c>
      <c r="R20" s="12">
        <f t="shared" si="5"/>
        <v>103.76495186946562</v>
      </c>
      <c r="S20" s="9"/>
      <c r="T20" s="12">
        <v>-3.2411126025954529</v>
      </c>
      <c r="U20" s="12">
        <f t="shared" si="6"/>
        <v>117.02547678306667</v>
      </c>
    </row>
    <row r="21" spans="1:21" x14ac:dyDescent="0.2">
      <c r="A21" s="11">
        <v>44620</v>
      </c>
      <c r="B21" s="10">
        <v>-3.916598991730269</v>
      </c>
      <c r="C21" s="12">
        <f t="shared" si="0"/>
        <v>124.03412376133774</v>
      </c>
      <c r="D21" s="9"/>
      <c r="E21" s="12">
        <v>-3.8932140013083432</v>
      </c>
      <c r="F21" s="12">
        <f t="shared" si="1"/>
        <v>125.02516246598651</v>
      </c>
      <c r="G21" s="9"/>
      <c r="H21" s="12">
        <v>-3.1301208961816762</v>
      </c>
      <c r="I21" s="12">
        <f t="shared" si="2"/>
        <v>129.25180091146927</v>
      </c>
      <c r="J21" s="9"/>
      <c r="K21" s="12">
        <v>-6.1174345757671666</v>
      </c>
      <c r="L21" s="12">
        <f t="shared" si="3"/>
        <v>106.61371847132426</v>
      </c>
      <c r="M21" s="9"/>
      <c r="N21" s="12">
        <v>-2.994144990969982</v>
      </c>
      <c r="O21" s="12">
        <f t="shared" si="4"/>
        <v>118.39107928144146</v>
      </c>
      <c r="P21" s="9"/>
      <c r="Q21" s="12">
        <v>1.067499247155945</v>
      </c>
      <c r="R21" s="12">
        <f t="shared" si="5"/>
        <v>104.87264194948389</v>
      </c>
      <c r="S21" s="9"/>
      <c r="T21" s="12">
        <v>-3.2935293121731708</v>
      </c>
      <c r="U21" s="12">
        <f t="shared" si="6"/>
        <v>113.17120840250595</v>
      </c>
    </row>
    <row r="22" spans="1:21" x14ac:dyDescent="0.2">
      <c r="A22" s="11">
        <v>44651</v>
      </c>
      <c r="B22" s="10">
        <v>6.8633693120313088</v>
      </c>
      <c r="C22" s="12">
        <f t="shared" si="0"/>
        <v>132.54704374802031</v>
      </c>
      <c r="D22" s="9"/>
      <c r="E22" s="12">
        <v>7.0688798183606396</v>
      </c>
      <c r="F22" s="12">
        <f t="shared" si="1"/>
        <v>133.86304094341725</v>
      </c>
      <c r="G22" s="9"/>
      <c r="H22" s="12">
        <v>6.5460757568189587</v>
      </c>
      <c r="I22" s="12">
        <f t="shared" si="2"/>
        <v>137.71272171618688</v>
      </c>
      <c r="J22" s="9"/>
      <c r="K22" s="12">
        <v>3.1919320734023811</v>
      </c>
      <c r="L22" s="12">
        <f t="shared" si="3"/>
        <v>110.01675594585738</v>
      </c>
      <c r="M22" s="9"/>
      <c r="N22" s="12">
        <v>3.7129529565418151</v>
      </c>
      <c r="O22" s="12">
        <f t="shared" si="4"/>
        <v>122.78688435990351</v>
      </c>
      <c r="P22" s="9"/>
      <c r="Q22" s="12">
        <v>1.2446088621932641</v>
      </c>
      <c r="R22" s="12">
        <f t="shared" si="5"/>
        <v>106.17789614520338</v>
      </c>
      <c r="S22" s="9"/>
      <c r="T22" s="12">
        <v>2.485170010618631</v>
      </c>
      <c r="U22" s="12">
        <f t="shared" si="6"/>
        <v>115.98370533437975</v>
      </c>
    </row>
    <row r="23" spans="1:21" x14ac:dyDescent="0.2">
      <c r="A23" s="11">
        <v>44680</v>
      </c>
      <c r="B23" s="10">
        <v>-4.026576608042431</v>
      </c>
      <c r="C23" s="12">
        <f t="shared" si="0"/>
        <v>127.20993548981076</v>
      </c>
      <c r="D23" s="9"/>
      <c r="E23" s="12">
        <v>-3.6550774863353901</v>
      </c>
      <c r="F23" s="12">
        <f t="shared" si="1"/>
        <v>128.97024307137048</v>
      </c>
      <c r="G23" s="9"/>
      <c r="H23" s="12">
        <v>-4.3922461850733452</v>
      </c>
      <c r="I23" s="12">
        <f t="shared" si="2"/>
        <v>131.66403995024697</v>
      </c>
      <c r="J23" s="9"/>
      <c r="K23" s="12">
        <v>-9.4292306772199463</v>
      </c>
      <c r="L23" s="12">
        <f t="shared" si="3"/>
        <v>99.643022244128403</v>
      </c>
      <c r="M23" s="9"/>
      <c r="N23" s="12">
        <v>-8.720183273183002</v>
      </c>
      <c r="O23" s="12">
        <f t="shared" si="4"/>
        <v>112.07964300828864</v>
      </c>
      <c r="P23" s="9"/>
      <c r="Q23" s="12">
        <v>-9.9109293410673871</v>
      </c>
      <c r="R23" s="12">
        <f t="shared" si="5"/>
        <v>95.654679882420353</v>
      </c>
      <c r="S23" s="9"/>
      <c r="T23" s="12">
        <v>-4.8224418098564259</v>
      </c>
      <c r="U23" s="12">
        <f t="shared" si="6"/>
        <v>110.39045863571394</v>
      </c>
    </row>
    <row r="24" spans="1:21" x14ac:dyDescent="0.2">
      <c r="A24" s="11">
        <v>44712</v>
      </c>
      <c r="B24" s="10">
        <v>-4.3228467445532992</v>
      </c>
      <c r="C24" s="12">
        <f t="shared" si="0"/>
        <v>121.71084493474112</v>
      </c>
      <c r="D24" s="9"/>
      <c r="E24" s="12">
        <v>-4.6814460531902302</v>
      </c>
      <c r="F24" s="12">
        <f t="shared" si="1"/>
        <v>122.93257071731595</v>
      </c>
      <c r="G24" s="9"/>
      <c r="H24" s="12">
        <v>-6.2349392453513346</v>
      </c>
      <c r="I24" s="12">
        <f t="shared" si="2"/>
        <v>123.45486705137397</v>
      </c>
      <c r="J24" s="9"/>
      <c r="K24" s="12">
        <v>3.7758941144755198</v>
      </c>
      <c r="L24" s="12">
        <f t="shared" si="3"/>
        <v>103.40543725652998</v>
      </c>
      <c r="M24" s="9"/>
      <c r="N24" s="12">
        <v>0.1834616725840732</v>
      </c>
      <c r="O24" s="12">
        <f t="shared" si="4"/>
        <v>112.28526619597791</v>
      </c>
      <c r="P24" s="9"/>
      <c r="Q24" s="12">
        <v>0.15112035253948</v>
      </c>
      <c r="R24" s="12">
        <f t="shared" si="5"/>
        <v>95.799233571879185</v>
      </c>
      <c r="S24" s="9"/>
      <c r="T24" s="12">
        <v>0.32567247809134342</v>
      </c>
      <c r="U24" s="12">
        <f t="shared" si="6"/>
        <v>110.74996997792927</v>
      </c>
    </row>
    <row r="25" spans="1:21" x14ac:dyDescent="0.2">
      <c r="A25" s="11">
        <v>44742</v>
      </c>
      <c r="B25" s="10">
        <v>-7.2708494748455976</v>
      </c>
      <c r="C25" s="12">
        <f t="shared" si="0"/>
        <v>112.86143260497336</v>
      </c>
      <c r="D25" s="9"/>
      <c r="E25" s="12">
        <v>-7.099087223945344</v>
      </c>
      <c r="F25" s="12">
        <f t="shared" si="1"/>
        <v>114.2054802954554</v>
      </c>
      <c r="G25" s="9"/>
      <c r="H25" s="12">
        <v>-7.4125621905379857</v>
      </c>
      <c r="I25" s="12">
        <f t="shared" si="2"/>
        <v>114.30369825394489</v>
      </c>
      <c r="J25" s="9"/>
      <c r="K25" s="12">
        <v>-10.377888000477</v>
      </c>
      <c r="L25" s="12">
        <f t="shared" si="3"/>
        <v>92.674136791643789</v>
      </c>
      <c r="M25" s="9"/>
      <c r="N25" s="12">
        <v>-8.254376323987378</v>
      </c>
      <c r="O25" s="12">
        <f t="shared" si="4"/>
        <v>103.0168177677709</v>
      </c>
      <c r="P25" s="9"/>
      <c r="Q25" s="12">
        <v>-8.2243088793091843</v>
      </c>
      <c r="R25" s="12">
        <f t="shared" si="5"/>
        <v>87.920408698916987</v>
      </c>
      <c r="S25" s="9"/>
      <c r="T25" s="12">
        <v>-6.5611267905795634</v>
      </c>
      <c r="U25" s="12">
        <f t="shared" si="6"/>
        <v>103.48352402714853</v>
      </c>
    </row>
    <row r="26" spans="1:21" x14ac:dyDescent="0.2">
      <c r="A26" s="11">
        <v>44771</v>
      </c>
      <c r="B26" s="10">
        <v>8.7430343807561872</v>
      </c>
      <c r="C26" s="12">
        <f t="shared" si="0"/>
        <v>122.72894646024015</v>
      </c>
      <c r="D26" s="9"/>
      <c r="E26" s="12">
        <v>8.5475220747050393</v>
      </c>
      <c r="F26" s="12">
        <f t="shared" si="1"/>
        <v>123.96721893423236</v>
      </c>
      <c r="G26" s="9"/>
      <c r="H26" s="12">
        <v>9.0574414536328529</v>
      </c>
      <c r="I26" s="12">
        <f t="shared" si="2"/>
        <v>124.6566888026331</v>
      </c>
      <c r="J26" s="9"/>
      <c r="K26" s="12">
        <v>14.3907281262609</v>
      </c>
      <c r="L26" s="12">
        <f t="shared" si="3"/>
        <v>106.01061986068837</v>
      </c>
      <c r="M26" s="9"/>
      <c r="N26" s="12">
        <v>9.2204455768100537</v>
      </c>
      <c r="O26" s="12">
        <f t="shared" si="4"/>
        <v>112.51542738500981</v>
      </c>
      <c r="P26" s="9"/>
      <c r="Q26" s="12">
        <v>10.44028199968885</v>
      </c>
      <c r="R26" s="12">
        <f t="shared" si="5"/>
        <v>97.099547302362893</v>
      </c>
      <c r="S26" s="9"/>
      <c r="T26" s="12">
        <v>6.8174513754784671</v>
      </c>
      <c r="U26" s="12">
        <f t="shared" si="6"/>
        <v>110.53846295933096</v>
      </c>
    </row>
    <row r="27" spans="1:21" x14ac:dyDescent="0.2">
      <c r="A27" s="11">
        <v>44804</v>
      </c>
      <c r="B27" s="10">
        <v>-5.9172278513443093</v>
      </c>
      <c r="C27" s="12">
        <f t="shared" si="0"/>
        <v>115.46679505863338</v>
      </c>
      <c r="D27" s="9"/>
      <c r="E27" s="12">
        <v>-5.8841232042031066</v>
      </c>
      <c r="F27" s="12">
        <f t="shared" si="1"/>
        <v>116.67283503931793</v>
      </c>
      <c r="G27" s="9"/>
      <c r="H27" s="12">
        <v>-5.9727053136499952</v>
      </c>
      <c r="I27" s="12">
        <f t="shared" si="2"/>
        <v>117.21131212669809</v>
      </c>
      <c r="J27" s="9"/>
      <c r="K27" s="12">
        <v>-7.0607889174332916</v>
      </c>
      <c r="L27" s="12">
        <f t="shared" si="3"/>
        <v>98.525433762262551</v>
      </c>
      <c r="M27" s="9"/>
      <c r="N27" s="12">
        <v>-4.0781879024841086</v>
      </c>
      <c r="O27" s="12">
        <f t="shared" si="4"/>
        <v>107.92683683696605</v>
      </c>
      <c r="P27" s="9"/>
      <c r="Q27" s="12">
        <v>-2.0462777046448388</v>
      </c>
      <c r="R27" s="12">
        <f t="shared" si="5"/>
        <v>95.112620914603568</v>
      </c>
      <c r="S27" s="9"/>
      <c r="T27" s="12">
        <v>-3.721025133469114</v>
      </c>
      <c r="U27" s="12">
        <f t="shared" si="6"/>
        <v>106.4252989704638</v>
      </c>
    </row>
    <row r="28" spans="1:21" x14ac:dyDescent="0.2">
      <c r="A28" s="11">
        <v>44834</v>
      </c>
      <c r="B28" s="10">
        <v>-13.18642158977182</v>
      </c>
      <c r="C28" s="12">
        <f t="shared" si="0"/>
        <v>100.24085666600416</v>
      </c>
      <c r="D28" s="9"/>
      <c r="E28" s="12">
        <v>-12.71759155705664</v>
      </c>
      <c r="F28" s="12">
        <f t="shared" si="1"/>
        <v>101.83486042097901</v>
      </c>
      <c r="G28" s="9"/>
      <c r="H28" s="12">
        <v>-12.17536344595594</v>
      </c>
      <c r="I28" s="12">
        <f t="shared" si="2"/>
        <v>102.94040887549878</v>
      </c>
      <c r="J28" s="9"/>
      <c r="K28" s="12">
        <v>-24.178884420662701</v>
      </c>
      <c r="L28" s="12">
        <f t="shared" si="3"/>
        <v>74.703083007928498</v>
      </c>
      <c r="M28" s="9"/>
      <c r="N28" s="12">
        <v>-9.2098631364816885</v>
      </c>
      <c r="O28" s="12">
        <f t="shared" si="4"/>
        <v>97.98692287674757</v>
      </c>
      <c r="P28" s="9"/>
      <c r="Q28" s="12">
        <v>-9.5835483485778532</v>
      </c>
      <c r="R28" s="12">
        <f t="shared" si="5"/>
        <v>85.99745690365296</v>
      </c>
      <c r="S28" s="9"/>
      <c r="T28" s="12">
        <v>-8.7619616901166264</v>
      </c>
      <c r="U28" s="12">
        <f t="shared" si="6"/>
        <v>97.10035504607967</v>
      </c>
    </row>
    <row r="29" spans="1:21" x14ac:dyDescent="0.2">
      <c r="A29" s="11">
        <v>44865</v>
      </c>
      <c r="B29" s="10">
        <v>3.8643283792256118</v>
      </c>
      <c r="C29" s="12">
        <f t="shared" si="0"/>
        <v>104.11449253772743</v>
      </c>
      <c r="D29" s="9"/>
      <c r="E29" s="12">
        <v>3.3818240155026209</v>
      </c>
      <c r="F29" s="12">
        <f t="shared" si="1"/>
        <v>105.27873618684926</v>
      </c>
      <c r="G29" s="9"/>
      <c r="H29" s="12">
        <v>4.8943802863455677</v>
      </c>
      <c r="I29" s="12">
        <f t="shared" si="2"/>
        <v>107.97870395418471</v>
      </c>
      <c r="J29" s="9"/>
      <c r="K29" s="12">
        <v>12.233335903208991</v>
      </c>
      <c r="L29" s="12">
        <f t="shared" si="3"/>
        <v>83.841762082341432</v>
      </c>
      <c r="M29" s="9"/>
      <c r="N29" s="12">
        <v>8.0961358171093956</v>
      </c>
      <c r="O29" s="12">
        <f t="shared" si="4"/>
        <v>105.92007723585529</v>
      </c>
      <c r="P29" s="9"/>
      <c r="Q29" s="12">
        <v>11.008900769928911</v>
      </c>
      <c r="R29" s="12">
        <f t="shared" si="5"/>
        <v>95.464831598838487</v>
      </c>
      <c r="S29" s="9"/>
      <c r="T29" s="12">
        <v>14.06608217546068</v>
      </c>
      <c r="U29" s="12">
        <f t="shared" si="6"/>
        <v>110.75857077952531</v>
      </c>
    </row>
    <row r="30" spans="1:21" x14ac:dyDescent="0.2">
      <c r="A30" s="11">
        <v>44895</v>
      </c>
      <c r="B30" s="10">
        <v>6.0217886333348902</v>
      </c>
      <c r="C30" s="12">
        <f t="shared" si="0"/>
        <v>110.3840472150186</v>
      </c>
      <c r="D30" s="9"/>
      <c r="E30" s="12">
        <v>5.9943482404711146</v>
      </c>
      <c r="F30" s="12">
        <f t="shared" si="1"/>
        <v>111.58951025705588</v>
      </c>
      <c r="G30" s="9"/>
      <c r="H30" s="12">
        <v>5.7670593425800174</v>
      </c>
      <c r="I30" s="12">
        <f t="shared" si="2"/>
        <v>114.20589988857134</v>
      </c>
      <c r="J30" s="9"/>
      <c r="K30" s="12">
        <v>8.5819843477226385</v>
      </c>
      <c r="L30" s="12">
        <f t="shared" si="3"/>
        <v>91.037048981102828</v>
      </c>
      <c r="M30" s="9"/>
      <c r="N30" s="12">
        <v>5.5884022723710292</v>
      </c>
      <c r="O30" s="12">
        <f t="shared" si="4"/>
        <v>111.83931723900098</v>
      </c>
      <c r="P30" s="9"/>
      <c r="Q30" s="12">
        <v>2.3357757256028622</v>
      </c>
      <c r="R30" s="12">
        <f t="shared" si="5"/>
        <v>97.694675961811811</v>
      </c>
      <c r="S30" s="9"/>
      <c r="T30" s="12">
        <v>6.043545616629431</v>
      </c>
      <c r="U30" s="12">
        <f t="shared" si="6"/>
        <v>117.45231552891272</v>
      </c>
    </row>
    <row r="31" spans="1:21" s="6" customFormat="1" x14ac:dyDescent="0.2">
      <c r="A31" s="11">
        <v>44925</v>
      </c>
      <c r="B31" s="10">
        <v>-5.0928902877223958</v>
      </c>
      <c r="C31" s="12">
        <f t="shared" si="0"/>
        <v>104.76230879521002</v>
      </c>
      <c r="D31" s="5"/>
      <c r="E31" s="12">
        <v>-4.9672243018734736</v>
      </c>
      <c r="F31" s="12">
        <f t="shared" si="1"/>
        <v>106.0466089852258</v>
      </c>
      <c r="G31" s="5"/>
      <c r="H31" s="12">
        <v>-5.1394854508932113</v>
      </c>
      <c r="I31" s="12">
        <f t="shared" si="2"/>
        <v>108.33630427973655</v>
      </c>
      <c r="J31" s="5"/>
      <c r="K31" s="12">
        <v>-6.7801759740757417</v>
      </c>
      <c r="L31" s="12">
        <f t="shared" si="3"/>
        <v>84.864576858578531</v>
      </c>
      <c r="M31" s="5"/>
      <c r="N31" s="12">
        <v>-5.7614487073989196</v>
      </c>
      <c r="O31" s="12">
        <f t="shared" si="4"/>
        <v>105.39575234157078</v>
      </c>
      <c r="P31" s="5"/>
      <c r="Q31" s="12">
        <v>-6.4902379900486418</v>
      </c>
      <c r="R31" s="12">
        <f t="shared" si="5"/>
        <v>91.354058988283384</v>
      </c>
      <c r="S31" s="5"/>
      <c r="T31" s="12">
        <v>-4.0924099332649071</v>
      </c>
      <c r="U31" s="12">
        <f t="shared" si="6"/>
        <v>112.64568530135786</v>
      </c>
    </row>
    <row r="32" spans="1:21" x14ac:dyDescent="0.2">
      <c r="A32" s="11">
        <v>44957</v>
      </c>
      <c r="B32" s="10">
        <v>10.29719565731682</v>
      </c>
      <c r="C32" s="12">
        <f t="shared" si="0"/>
        <v>115.54988870697521</v>
      </c>
      <c r="D32" s="9"/>
      <c r="E32" s="12">
        <v>10.069521691885001</v>
      </c>
      <c r="F32" s="12">
        <f t="shared" si="1"/>
        <v>116.72499528050157</v>
      </c>
      <c r="G32" s="9"/>
      <c r="H32" s="12">
        <v>10.671052101885859</v>
      </c>
      <c r="I32" s="12">
        <f t="shared" si="2"/>
        <v>119.89692775468484</v>
      </c>
      <c r="J32" s="9"/>
      <c r="K32" s="12">
        <v>15.68753871547022</v>
      </c>
      <c r="L32" s="12">
        <f t="shared" si="3"/>
        <v>98.177740208988013</v>
      </c>
      <c r="M32" s="9"/>
      <c r="N32" s="12">
        <v>6.283391830577445</v>
      </c>
      <c r="O32" s="12">
        <f t="shared" si="4"/>
        <v>112.01818043397668</v>
      </c>
      <c r="P32" s="9"/>
      <c r="Q32" s="12">
        <v>9.7466075096337867</v>
      </c>
      <c r="R32" s="12">
        <f t="shared" si="5"/>
        <v>100.25798056199069</v>
      </c>
      <c r="S32" s="9"/>
      <c r="T32" s="12">
        <v>2.9277665678119291</v>
      </c>
      <c r="U32" s="12">
        <f t="shared" si="6"/>
        <v>115.94368801569365</v>
      </c>
    </row>
    <row r="33" spans="1:21" x14ac:dyDescent="0.2">
      <c r="A33" s="11">
        <v>44985</v>
      </c>
      <c r="B33" s="10">
        <v>-6.03885602145745</v>
      </c>
      <c r="C33" s="12">
        <f t="shared" si="0"/>
        <v>108.57199729500665</v>
      </c>
      <c r="D33" s="9"/>
      <c r="E33" s="12">
        <v>-5.925785194895095</v>
      </c>
      <c r="F33" s="12">
        <f t="shared" si="1"/>
        <v>109.80812279142761</v>
      </c>
      <c r="G33" s="9"/>
      <c r="H33" s="12">
        <v>-4.7994330502812774</v>
      </c>
      <c r="I33" s="12">
        <f t="shared" si="2"/>
        <v>114.14255497775463</v>
      </c>
      <c r="J33" s="9"/>
      <c r="K33" s="12">
        <v>-8.1642046934295447</v>
      </c>
      <c r="L33" s="12">
        <f t="shared" si="3"/>
        <v>90.162308534942753</v>
      </c>
      <c r="M33" s="9"/>
      <c r="N33" s="12">
        <v>-2.4398955166379692</v>
      </c>
      <c r="O33" s="12">
        <f t="shared" si="4"/>
        <v>109.28505387174866</v>
      </c>
      <c r="P33" s="9"/>
      <c r="Q33" s="12">
        <v>-1.6890882392015081</v>
      </c>
      <c r="R33" s="12">
        <f t="shared" si="5"/>
        <v>98.564534803457178</v>
      </c>
      <c r="S33" s="9"/>
      <c r="T33" s="12">
        <v>-3.9421005579555302</v>
      </c>
      <c r="U33" s="12">
        <f t="shared" si="6"/>
        <v>111.37307124351277</v>
      </c>
    </row>
    <row r="34" spans="1:21" x14ac:dyDescent="0.2">
      <c r="A34" s="11">
        <v>45016</v>
      </c>
      <c r="B34" s="10">
        <v>-2.0668256897085731</v>
      </c>
      <c r="C34" s="12">
        <f t="shared" si="0"/>
        <v>106.32800336308375</v>
      </c>
      <c r="D34" s="9"/>
      <c r="E34" s="12">
        <v>-1.74063639808214</v>
      </c>
      <c r="F34" s="12">
        <f t="shared" si="1"/>
        <v>107.89676263806929</v>
      </c>
      <c r="G34" s="9"/>
      <c r="H34" s="12">
        <v>-2.5393282337847212</v>
      </c>
      <c r="I34" s="12">
        <f t="shared" si="2"/>
        <v>111.24410085244126</v>
      </c>
      <c r="J34" s="9"/>
      <c r="K34" s="12">
        <v>-8.5171621909846387</v>
      </c>
      <c r="L34" s="12">
        <f t="shared" si="3"/>
        <v>82.483038481885686</v>
      </c>
      <c r="M34" s="9"/>
      <c r="N34" s="12">
        <v>3.6714229542747172</v>
      </c>
      <c r="O34" s="12">
        <f t="shared" si="4"/>
        <v>113.29737042518752</v>
      </c>
      <c r="P34" s="9"/>
      <c r="Q34" s="12">
        <v>-4.7779761300405399</v>
      </c>
      <c r="R34" s="12">
        <f t="shared" si="5"/>
        <v>93.855144857862498</v>
      </c>
      <c r="S34" s="9"/>
      <c r="T34" s="12">
        <v>2.0827068676591449</v>
      </c>
      <c r="U34" s="12">
        <f t="shared" si="6"/>
        <v>113.69264584702432</v>
      </c>
    </row>
    <row r="35" spans="1:21" x14ac:dyDescent="0.2">
      <c r="A35" s="11">
        <v>45044</v>
      </c>
      <c r="B35" s="10">
        <v>0.31958628950774498</v>
      </c>
      <c r="C35" s="12">
        <f t="shared" si="0"/>
        <v>106.6678130837395</v>
      </c>
      <c r="D35" s="9"/>
      <c r="E35" s="12">
        <v>0.29751340794905712</v>
      </c>
      <c r="F35" s="12">
        <f t="shared" si="1"/>
        <v>108.21776997366051</v>
      </c>
      <c r="G35" s="9"/>
      <c r="H35" s="12">
        <v>0.83370906951953927</v>
      </c>
      <c r="I35" s="12">
        <f t="shared" si="2"/>
        <v>112.17155301055352</v>
      </c>
      <c r="J35" s="9"/>
      <c r="K35" s="12">
        <v>1.643343740544134</v>
      </c>
      <c r="L35" s="12">
        <f t="shared" si="3"/>
        <v>83.838518331788364</v>
      </c>
      <c r="M35" s="9"/>
      <c r="N35" s="12">
        <v>1.5608452651034279</v>
      </c>
      <c r="O35" s="12">
        <f t="shared" si="4"/>
        <v>115.06576706695576</v>
      </c>
      <c r="P35" s="9"/>
      <c r="Q35" s="12">
        <v>-1.797840162845421</v>
      </c>
      <c r="R35" s="12">
        <f t="shared" si="5"/>
        <v>92.167779368711095</v>
      </c>
      <c r="S35" s="9"/>
      <c r="T35" s="12">
        <v>2.5725590912371481</v>
      </c>
      <c r="U35" s="12">
        <f t="shared" si="6"/>
        <v>116.61745634383</v>
      </c>
    </row>
    <row r="36" spans="1:21" x14ac:dyDescent="0.2">
      <c r="A36" s="11">
        <v>45077</v>
      </c>
      <c r="B36" s="10">
        <v>-4.1729155837897816</v>
      </c>
      <c r="C36" s="12">
        <f t="shared" si="0"/>
        <v>102.21665528868039</v>
      </c>
      <c r="D36" s="9"/>
      <c r="E36" s="12">
        <v>-4.2283496712565816</v>
      </c>
      <c r="F36" s="12">
        <f t="shared" si="1"/>
        <v>103.64194425273803</v>
      </c>
      <c r="G36" s="9"/>
      <c r="H36" s="12">
        <v>-3.2200276679042128</v>
      </c>
      <c r="I36" s="12">
        <f t="shared" si="2"/>
        <v>108.55959796809586</v>
      </c>
      <c r="J36" s="9"/>
      <c r="K36" s="12">
        <v>-3.3932180654590032</v>
      </c>
      <c r="L36" s="12">
        <f t="shared" si="3"/>
        <v>80.993694581940957</v>
      </c>
      <c r="M36" s="9"/>
      <c r="N36" s="12">
        <v>0.434666136971118</v>
      </c>
      <c r="O36" s="12">
        <f t="shared" si="4"/>
        <v>115.56591899164188</v>
      </c>
      <c r="P36" s="9"/>
      <c r="Q36" s="12">
        <v>-0.9237420671383334</v>
      </c>
      <c r="R36" s="12">
        <f t="shared" si="5"/>
        <v>91.316386818335062</v>
      </c>
      <c r="S36" s="9"/>
      <c r="T36" s="12">
        <v>-3.1669115091338962</v>
      </c>
      <c r="U36" s="12">
        <f t="shared" si="6"/>
        <v>112.92428469721806</v>
      </c>
    </row>
    <row r="37" spans="1:21" x14ac:dyDescent="0.2">
      <c r="A37" s="11">
        <v>45107</v>
      </c>
      <c r="B37" s="10">
        <v>5.6901687549015154</v>
      </c>
      <c r="C37" s="12">
        <f t="shared" si="0"/>
        <v>108.03295547022226</v>
      </c>
      <c r="D37" s="9"/>
      <c r="E37" s="12">
        <v>5.3578258695380132</v>
      </c>
      <c r="F37" s="12">
        <f t="shared" si="1"/>
        <v>109.19489915360339</v>
      </c>
      <c r="G37" s="9"/>
      <c r="H37" s="12">
        <v>5.1528782651946159</v>
      </c>
      <c r="I37" s="12">
        <f t="shared" si="2"/>
        <v>114.15354189657653</v>
      </c>
      <c r="J37" s="9"/>
      <c r="K37" s="12">
        <v>12.769078779881159</v>
      </c>
      <c r="L37" s="12">
        <f t="shared" si="3"/>
        <v>91.33584324984534</v>
      </c>
      <c r="M37" s="9"/>
      <c r="N37" s="12">
        <v>6.6075271014151671</v>
      </c>
      <c r="O37" s="12">
        <f t="shared" si="4"/>
        <v>123.20196840901411</v>
      </c>
      <c r="P37" s="9"/>
      <c r="Q37" s="12">
        <v>8.1301696952648115</v>
      </c>
      <c r="R37" s="12">
        <f t="shared" si="5"/>
        <v>98.740564026250127</v>
      </c>
      <c r="S37" s="9"/>
      <c r="T37" s="12">
        <v>4.6761439843929109</v>
      </c>
      <c r="U37" s="12">
        <f t="shared" si="6"/>
        <v>118.20478684300575</v>
      </c>
    </row>
    <row r="38" spans="1:21" x14ac:dyDescent="0.2">
      <c r="A38" s="11">
        <v>45138</v>
      </c>
      <c r="B38" s="10">
        <v>2.1112700380454759</v>
      </c>
      <c r="C38" s="12">
        <f t="shared" si="0"/>
        <v>110.31382289028008</v>
      </c>
      <c r="D38" s="9"/>
      <c r="E38" s="12">
        <v>2.0026082442051951</v>
      </c>
      <c r="F38" s="12">
        <f t="shared" si="1"/>
        <v>111.381645206305</v>
      </c>
      <c r="G38" s="9"/>
      <c r="H38" s="12">
        <v>2.8506273038137131</v>
      </c>
      <c r="I38" s="12">
        <f t="shared" si="2"/>
        <v>117.40763393015077</v>
      </c>
      <c r="J38" s="9"/>
      <c r="K38" s="12">
        <v>4.5109384643507111</v>
      </c>
      <c r="L38" s="12">
        <f t="shared" si="3"/>
        <v>95.455946934741689</v>
      </c>
      <c r="M38" s="9"/>
      <c r="N38" s="12">
        <v>3.2124955937970601</v>
      </c>
      <c r="O38" s="12">
        <f t="shared" si="4"/>
        <v>127.15982621562493</v>
      </c>
      <c r="P38" s="9"/>
      <c r="Q38" s="12">
        <v>6.1153537519143208</v>
      </c>
      <c r="R38" s="12">
        <f t="shared" si="5"/>
        <v>104.77889881309078</v>
      </c>
      <c r="S38" s="9"/>
      <c r="T38" s="12">
        <v>3.4442188692033859</v>
      </c>
      <c r="U38" s="12">
        <f t="shared" si="6"/>
        <v>122.27601841575419</v>
      </c>
    </row>
    <row r="39" spans="1:21" x14ac:dyDescent="0.2">
      <c r="A39" s="11">
        <v>45169</v>
      </c>
      <c r="B39" s="10">
        <v>-3.273234393218261</v>
      </c>
      <c r="C39" s="12">
        <f t="shared" si="0"/>
        <v>106.70299289896155</v>
      </c>
      <c r="D39" s="9"/>
      <c r="E39" s="12">
        <v>-3.327591305427458</v>
      </c>
      <c r="F39" s="12">
        <f t="shared" si="1"/>
        <v>107.67531926457794</v>
      </c>
      <c r="G39" s="9"/>
      <c r="H39" s="12">
        <v>-3.111077487510105</v>
      </c>
      <c r="I39" s="12">
        <f t="shared" si="2"/>
        <v>113.75499146233157</v>
      </c>
      <c r="J39" s="9"/>
      <c r="K39" s="12">
        <v>-1.868142654442928</v>
      </c>
      <c r="L39" s="12">
        <f t="shared" si="3"/>
        <v>93.67269367385137</v>
      </c>
      <c r="M39" s="9"/>
      <c r="N39" s="12">
        <v>-1.592152935526836</v>
      </c>
      <c r="O39" s="12">
        <f t="shared" si="4"/>
        <v>125.13524730972203</v>
      </c>
      <c r="P39" s="9"/>
      <c r="Q39" s="12">
        <v>-5.0028216797292968</v>
      </c>
      <c r="R39" s="12">
        <f t="shared" si="5"/>
        <v>99.536997347487855</v>
      </c>
      <c r="S39" s="9"/>
      <c r="T39" s="12">
        <v>-2.010320329804915</v>
      </c>
      <c r="U39" s="12">
        <f t="shared" si="6"/>
        <v>119.81787875906629</v>
      </c>
    </row>
    <row r="40" spans="1:21" x14ac:dyDescent="0.2">
      <c r="A40" s="11">
        <v>45198</v>
      </c>
      <c r="B40" s="10">
        <v>-6.8948169121964771</v>
      </c>
      <c r="C40" s="12">
        <f t="shared" si="0"/>
        <v>99.346016898744153</v>
      </c>
      <c r="D40" s="9"/>
      <c r="E40" s="12">
        <v>-7.0409334486993602</v>
      </c>
      <c r="F40" s="12">
        <f t="shared" si="1"/>
        <v>100.09397169448444</v>
      </c>
      <c r="G40" s="9"/>
      <c r="H40" s="12">
        <v>-6.804100186618145</v>
      </c>
      <c r="I40" s="12">
        <f t="shared" si="2"/>
        <v>106.01498787595561</v>
      </c>
      <c r="J40" s="9"/>
      <c r="K40" s="12">
        <v>-4.6080586870338998</v>
      </c>
      <c r="L40" s="12">
        <f t="shared" si="3"/>
        <v>89.356200975634806</v>
      </c>
      <c r="M40" s="9"/>
      <c r="N40" s="12">
        <v>-4.7677910789673206</v>
      </c>
      <c r="O40" s="12">
        <f t="shared" si="4"/>
        <v>119.16906015184541</v>
      </c>
      <c r="P40" s="9"/>
      <c r="Q40" s="12">
        <v>-5.8872185829694228</v>
      </c>
      <c r="R40" s="12">
        <f t="shared" si="5"/>
        <v>93.677036742716766</v>
      </c>
      <c r="S40" s="9"/>
      <c r="T40" s="12">
        <v>-3.41661274000219</v>
      </c>
      <c r="U40" s="12">
        <f t="shared" si="6"/>
        <v>115.72416584858365</v>
      </c>
    </row>
    <row r="41" spans="1:21" x14ac:dyDescent="0.2">
      <c r="A41" s="11">
        <v>45230</v>
      </c>
      <c r="B41" s="10">
        <v>-3.5253879976502982</v>
      </c>
      <c r="C41" s="12">
        <f t="shared" si="0"/>
        <v>95.843684342852185</v>
      </c>
      <c r="D41" s="9"/>
      <c r="E41" s="12">
        <v>-3.1177639296358861</v>
      </c>
      <c r="F41" s="12">
        <f t="shared" si="1"/>
        <v>96.973277949253841</v>
      </c>
      <c r="G41" s="9"/>
      <c r="H41" s="12">
        <v>-4.3649126100453683</v>
      </c>
      <c r="I41" s="12">
        <f t="shared" si="2"/>
        <v>101.38752630161996</v>
      </c>
      <c r="J41" s="9"/>
      <c r="K41" s="12">
        <v>-11.532518753472189</v>
      </c>
      <c r="L41" s="12">
        <f t="shared" si="3"/>
        <v>79.051180340729431</v>
      </c>
      <c r="M41" s="9"/>
      <c r="N41" s="12">
        <v>-2.1026537873415241</v>
      </c>
      <c r="O41" s="12">
        <f t="shared" si="4"/>
        <v>116.66334739522334</v>
      </c>
      <c r="P41" s="9"/>
      <c r="Q41" s="12">
        <v>-6.8198894620936752</v>
      </c>
      <c r="R41" s="12">
        <f t="shared" si="5"/>
        <v>87.288366385498605</v>
      </c>
      <c r="S41" s="9"/>
      <c r="T41" s="12">
        <v>-1.259937434901204</v>
      </c>
      <c r="U41" s="12">
        <f t="shared" si="6"/>
        <v>114.2661137618302</v>
      </c>
    </row>
    <row r="42" spans="1:21" x14ac:dyDescent="0.2">
      <c r="A42" s="11">
        <v>45260</v>
      </c>
      <c r="B42" s="10">
        <v>11.915393020579581</v>
      </c>
      <c r="C42" s="12">
        <f t="shared" si="0"/>
        <v>107.26383601770672</v>
      </c>
      <c r="D42" s="9"/>
      <c r="E42" s="12">
        <v>11.862327633892789</v>
      </c>
      <c r="F42" s="12">
        <f t="shared" si="1"/>
        <v>108.47656589691984</v>
      </c>
      <c r="G42" s="9"/>
      <c r="H42" s="12">
        <v>10.558624676996221</v>
      </c>
      <c r="I42" s="12">
        <f t="shared" si="2"/>
        <v>112.09265467309883</v>
      </c>
      <c r="J42" s="9"/>
      <c r="K42" s="12">
        <v>14.364574859246581</v>
      </c>
      <c r="L42" s="12">
        <f t="shared" si="3"/>
        <v>90.406546317891525</v>
      </c>
      <c r="M42" s="9"/>
      <c r="N42" s="12">
        <v>9.1325406408375933</v>
      </c>
      <c r="O42" s="12">
        <f t="shared" si="4"/>
        <v>127.31767500905366</v>
      </c>
      <c r="P42" s="9"/>
      <c r="Q42" s="12">
        <v>9.0509541353688494</v>
      </c>
      <c r="R42" s="12">
        <f t="shared" si="5"/>
        <v>95.188796392562807</v>
      </c>
      <c r="S42" s="9"/>
      <c r="T42" s="12">
        <v>9.1545798795813038</v>
      </c>
      <c r="U42" s="12">
        <f t="shared" si="6"/>
        <v>124.72669642145019</v>
      </c>
    </row>
    <row r="43" spans="1:21" s="6" customFormat="1" x14ac:dyDescent="0.2">
      <c r="A43" s="11">
        <v>45289</v>
      </c>
      <c r="B43" s="10">
        <v>8.8829229478273319</v>
      </c>
      <c r="C43" s="12">
        <f t="shared" si="0"/>
        <v>116.79199992204347</v>
      </c>
      <c r="D43" s="5"/>
      <c r="E43" s="12">
        <v>8.861781504965883</v>
      </c>
      <c r="F43" s="12">
        <f t="shared" si="1"/>
        <v>118.0895221507952</v>
      </c>
      <c r="G43" s="5"/>
      <c r="H43" s="12">
        <v>9.9199120968343593</v>
      </c>
      <c r="I43" s="12">
        <f t="shared" si="2"/>
        <v>123.21214748367834</v>
      </c>
      <c r="J43" s="5"/>
      <c r="K43" s="12">
        <v>8.2769620820522185</v>
      </c>
      <c r="L43" s="12">
        <f t="shared" si="3"/>
        <v>97.889461876316389</v>
      </c>
      <c r="M43" s="5"/>
      <c r="N43" s="12">
        <v>4.543061375198798</v>
      </c>
      <c r="O43" s="12">
        <f t="shared" si="4"/>
        <v>133.10179512619112</v>
      </c>
      <c r="P43" s="5"/>
      <c r="Q43" s="12">
        <v>12.218361284816821</v>
      </c>
      <c r="R43" s="12">
        <f t="shared" si="5"/>
        <v>106.81930743847481</v>
      </c>
      <c r="S43" s="5"/>
      <c r="T43" s="12">
        <v>4.9291167980034736</v>
      </c>
      <c r="U43" s="12">
        <f t="shared" si="6"/>
        <v>130.87462096635468</v>
      </c>
    </row>
    <row r="44" spans="1:21" x14ac:dyDescent="0.2">
      <c r="A44" s="11">
        <v>45322</v>
      </c>
      <c r="B44" s="10">
        <v>-4.8322037289989073</v>
      </c>
      <c r="C44" s="12">
        <f t="shared" si="0"/>
        <v>111.14837254663809</v>
      </c>
      <c r="D44" s="9"/>
      <c r="E44" s="12">
        <v>-4.8604799625750701</v>
      </c>
      <c r="F44" s="12">
        <f t="shared" si="1"/>
        <v>112.34980458875515</v>
      </c>
      <c r="G44" s="9"/>
      <c r="H44" s="12">
        <v>-4.1505063252852974</v>
      </c>
      <c r="I44" s="12">
        <f t="shared" si="2"/>
        <v>118.09821950884842</v>
      </c>
      <c r="J44" s="9"/>
      <c r="K44" s="12">
        <v>-4.0839304550893019</v>
      </c>
      <c r="L44" s="12">
        <f t="shared" si="3"/>
        <v>93.89172433042647</v>
      </c>
      <c r="M44" s="9"/>
      <c r="N44" s="12">
        <v>1.6804263871173619</v>
      </c>
      <c r="O44" s="12">
        <f t="shared" si="4"/>
        <v>135.33847281321852</v>
      </c>
      <c r="P44" s="9"/>
      <c r="Q44" s="12">
        <v>-3.889354470840523</v>
      </c>
      <c r="R44" s="12">
        <f t="shared" si="5"/>
        <v>102.66472592889561</v>
      </c>
      <c r="S44" s="9"/>
      <c r="T44" s="12">
        <v>1.3103724876912579</v>
      </c>
      <c r="U44" s="12">
        <f t="shared" si="6"/>
        <v>132.58956599286802</v>
      </c>
    </row>
    <row r="45" spans="1:21" x14ac:dyDescent="0.2">
      <c r="A45" s="11">
        <v>45351</v>
      </c>
      <c r="B45" s="10">
        <v>1.7821627561072531</v>
      </c>
      <c r="C45" s="12">
        <f t="shared" si="0"/>
        <v>113.1292174461836</v>
      </c>
      <c r="D45" s="9"/>
      <c r="E45" s="12">
        <v>1.9268369642788661</v>
      </c>
      <c r="F45" s="12">
        <f t="shared" si="1"/>
        <v>114.51460215286636</v>
      </c>
      <c r="G45" s="9"/>
      <c r="H45" s="12">
        <v>2.0265988142289748</v>
      </c>
      <c r="I45" s="12">
        <f t="shared" si="2"/>
        <v>120.49159662504027</v>
      </c>
      <c r="J45" s="9"/>
      <c r="K45" s="12">
        <v>-0.76483495166665971</v>
      </c>
      <c r="L45" s="12">
        <f t="shared" si="3"/>
        <v>93.173607606024859</v>
      </c>
      <c r="M45" s="9"/>
      <c r="N45" s="12">
        <v>5.3395609307710812</v>
      </c>
      <c r="O45" s="12">
        <f t="shared" si="4"/>
        <v>142.56495303185537</v>
      </c>
      <c r="P45" s="9"/>
      <c r="Q45" s="12">
        <v>5.6541708443590633</v>
      </c>
      <c r="R45" s="12">
        <f t="shared" si="5"/>
        <v>108.46956492980836</v>
      </c>
      <c r="S45" s="9"/>
      <c r="T45" s="12">
        <v>2.5008292913139658</v>
      </c>
      <c r="U45" s="12">
        <f t="shared" si="6"/>
        <v>135.90540469644372</v>
      </c>
    </row>
    <row r="46" spans="1:21" x14ac:dyDescent="0.2">
      <c r="A46" s="11">
        <v>45379</v>
      </c>
      <c r="B46" s="10">
        <v>1.919085987665103</v>
      </c>
      <c r="C46" s="12">
        <f t="shared" si="0"/>
        <v>115.3002644061485</v>
      </c>
      <c r="D46" s="9"/>
      <c r="E46" s="12">
        <v>1.776314174487692</v>
      </c>
      <c r="F46" s="12">
        <f t="shared" si="1"/>
        <v>116.54874126276592</v>
      </c>
      <c r="G46" s="9"/>
      <c r="H46" s="12">
        <v>2.0574909779192518</v>
      </c>
      <c r="I46" s="12">
        <f t="shared" si="2"/>
        <v>122.97070035475133</v>
      </c>
      <c r="J46" s="9"/>
      <c r="K46" s="12">
        <v>4.3778519242626768</v>
      </c>
      <c r="L46" s="12">
        <f t="shared" si="3"/>
        <v>97.252610179510171</v>
      </c>
      <c r="M46" s="9"/>
      <c r="N46" s="12">
        <v>3.217459403063883</v>
      </c>
      <c r="O46" s="12">
        <f t="shared" si="4"/>
        <v>147.15192251865241</v>
      </c>
      <c r="P46" s="9"/>
      <c r="Q46" s="12">
        <v>3.5798922206054411</v>
      </c>
      <c r="R46" s="12">
        <f t="shared" si="5"/>
        <v>112.35265844645514</v>
      </c>
      <c r="S46" s="9"/>
      <c r="T46" s="12">
        <v>2.2066525579843121</v>
      </c>
      <c r="U46" s="12">
        <f t="shared" si="6"/>
        <v>138.90436478561674</v>
      </c>
    </row>
    <row r="47" spans="1:21" x14ac:dyDescent="0.2">
      <c r="A47" s="11">
        <v>45412</v>
      </c>
      <c r="B47" s="10">
        <v>-7.8046028379569758</v>
      </c>
      <c r="C47" s="12">
        <f t="shared" si="0"/>
        <v>106.30153669813434</v>
      </c>
      <c r="D47" s="9"/>
      <c r="E47" s="12">
        <v>-7.9116836345606956</v>
      </c>
      <c r="F47" s="12">
        <f t="shared" si="1"/>
        <v>107.32777357399317</v>
      </c>
      <c r="G47" s="9"/>
      <c r="H47" s="12">
        <v>-7.0128879306341929</v>
      </c>
      <c r="I47" s="12">
        <f t="shared" si="2"/>
        <v>114.34690295135664</v>
      </c>
      <c r="J47" s="9"/>
      <c r="K47" s="12">
        <v>-5.7797870748867108</v>
      </c>
      <c r="L47" s="12">
        <f t="shared" si="3"/>
        <v>91.631616386364882</v>
      </c>
      <c r="M47" s="9"/>
      <c r="N47" s="12">
        <v>-4.0844554968496034</v>
      </c>
      <c r="O47" s="12">
        <f t="shared" si="4"/>
        <v>141.14156773061944</v>
      </c>
      <c r="P47" s="9"/>
      <c r="Q47" s="12">
        <v>-7.0382591484389856</v>
      </c>
      <c r="R47" s="12">
        <f t="shared" si="5"/>
        <v>104.4449871848331</v>
      </c>
      <c r="S47" s="9"/>
      <c r="T47" s="12">
        <v>-4.9177549455413754</v>
      </c>
      <c r="U47" s="12">
        <f t="shared" si="6"/>
        <v>132.07338851679924</v>
      </c>
    </row>
    <row r="48" spans="1:21" x14ac:dyDescent="0.2">
      <c r="A48" s="11">
        <v>45443</v>
      </c>
      <c r="B48" s="10">
        <v>5.1636471790507121</v>
      </c>
      <c r="C48" s="12">
        <f t="shared" si="0"/>
        <v>111.79057299913511</v>
      </c>
      <c r="D48" s="9"/>
      <c r="E48" s="12">
        <v>5.2875323644995254</v>
      </c>
      <c r="F48" s="12">
        <f t="shared" si="1"/>
        <v>113.00276433781482</v>
      </c>
      <c r="G48" s="9"/>
      <c r="H48" s="12">
        <v>4.5907955887267482</v>
      </c>
      <c r="I48" s="12">
        <f t="shared" si="2"/>
        <v>119.59633552789317</v>
      </c>
      <c r="J48" s="9"/>
      <c r="K48" s="12">
        <v>3.0913515908558509</v>
      </c>
      <c r="L48" s="12">
        <f t="shared" si="3"/>
        <v>94.464271817251699</v>
      </c>
      <c r="M48" s="9"/>
      <c r="N48" s="12">
        <v>4.9584671054632601</v>
      </c>
      <c r="O48" s="12">
        <f t="shared" si="4"/>
        <v>148.14002593867735</v>
      </c>
      <c r="P48" s="9"/>
      <c r="Q48" s="12">
        <v>5.0167225417782069</v>
      </c>
      <c r="R48" s="12">
        <f t="shared" si="5"/>
        <v>109.68470240069198</v>
      </c>
      <c r="S48" s="9"/>
      <c r="T48" s="12">
        <v>2.5787478038815652</v>
      </c>
      <c r="U48" s="12">
        <f t="shared" si="6"/>
        <v>135.47922812268817</v>
      </c>
    </row>
    <row r="49" spans="1:21" x14ac:dyDescent="0.2">
      <c r="A49" s="11">
        <v>45471</v>
      </c>
      <c r="B49" s="10">
        <v>2.1717919941769641</v>
      </c>
      <c r="C49" s="12">
        <f t="shared" si="0"/>
        <v>114.21843171377488</v>
      </c>
      <c r="D49" s="9"/>
      <c r="E49" s="12">
        <v>2.2124418551439979</v>
      </c>
      <c r="F49" s="12">
        <f t="shared" si="1"/>
        <v>115.50288479349437</v>
      </c>
      <c r="G49" s="9"/>
      <c r="H49" s="12">
        <v>2.8864426681715738</v>
      </c>
      <c r="I49" s="12">
        <f t="shared" si="2"/>
        <v>123.04841518613992</v>
      </c>
      <c r="J49" s="9"/>
      <c r="K49" s="12">
        <v>0.95159870618199971</v>
      </c>
      <c r="L49" s="12">
        <f t="shared" si="3"/>
        <v>95.363192605668914</v>
      </c>
      <c r="M49" s="9"/>
      <c r="N49" s="12">
        <v>3.588209636004192</v>
      </c>
      <c r="O49" s="12">
        <f t="shared" si="4"/>
        <v>153.45560062418809</v>
      </c>
      <c r="P49" s="9"/>
      <c r="Q49" s="12">
        <v>-0.92503108609488516</v>
      </c>
      <c r="R49" s="12">
        <f t="shared" si="5"/>
        <v>108.67008480679492</v>
      </c>
      <c r="S49" s="9"/>
      <c r="T49" s="12">
        <v>1.22871153252575</v>
      </c>
      <c r="U49" s="12">
        <f t="shared" si="6"/>
        <v>137.14387702280851</v>
      </c>
    </row>
    <row r="50" spans="1:21" x14ac:dyDescent="0.2">
      <c r="A50" s="11">
        <v>45504</v>
      </c>
      <c r="B50" s="10">
        <v>7.1198167088744713</v>
      </c>
      <c r="C50" s="12">
        <f t="shared" si="0"/>
        <v>122.3505746995466</v>
      </c>
      <c r="D50" s="9"/>
      <c r="E50" s="12">
        <v>7.1766103540232162</v>
      </c>
      <c r="F50" s="12">
        <f t="shared" si="1"/>
        <v>123.7920767827798</v>
      </c>
      <c r="G50" s="9"/>
      <c r="H50" s="12">
        <v>6.2263945547554664</v>
      </c>
      <c r="I50" s="12">
        <f t="shared" si="2"/>
        <v>130.70989500900262</v>
      </c>
      <c r="J50" s="9"/>
      <c r="K50" s="12">
        <v>5.9002841855320343</v>
      </c>
      <c r="L50" s="12">
        <f t="shared" si="3"/>
        <v>100.98989197779964</v>
      </c>
      <c r="M50" s="9"/>
      <c r="N50" s="12">
        <v>1.2172377807129211</v>
      </c>
      <c r="O50" s="12">
        <f t="shared" si="4"/>
        <v>155.32352017160565</v>
      </c>
      <c r="P50" s="9"/>
      <c r="Q50" s="12">
        <v>10.159915140666831</v>
      </c>
      <c r="R50" s="12">
        <f t="shared" si="5"/>
        <v>119.71087320645596</v>
      </c>
      <c r="S50" s="9"/>
      <c r="T50" s="12">
        <v>4.5135096171069033</v>
      </c>
      <c r="U50" s="12">
        <f t="shared" si="6"/>
        <v>143.33387910150623</v>
      </c>
    </row>
    <row r="51" spans="1:21" x14ac:dyDescent="0.2">
      <c r="A51" s="11">
        <v>45534</v>
      </c>
      <c r="B51" s="10">
        <v>5.370308644973254</v>
      </c>
      <c r="C51" s="12">
        <f t="shared" si="0"/>
        <v>128.9211781898108</v>
      </c>
      <c r="D51" s="9"/>
      <c r="E51" s="12">
        <v>5.6252035349354523</v>
      </c>
      <c r="F51" s="12">
        <f t="shared" si="1"/>
        <v>130.75563306193473</v>
      </c>
      <c r="G51" s="9"/>
      <c r="H51" s="12">
        <v>6.4065266828702514</v>
      </c>
      <c r="I51" s="12">
        <f t="shared" si="2"/>
        <v>139.08385930990607</v>
      </c>
      <c r="J51" s="9"/>
      <c r="K51" s="12">
        <v>2.2546426235257271</v>
      </c>
      <c r="L51" s="12">
        <f t="shared" si="3"/>
        <v>103.2668531277837</v>
      </c>
      <c r="M51" s="9"/>
      <c r="N51" s="12">
        <v>2.4256699564436208</v>
      </c>
      <c r="O51" s="12">
        <f t="shared" si="4"/>
        <v>159.09115613569892</v>
      </c>
      <c r="P51" s="9"/>
      <c r="Q51" s="12">
        <v>-1.493784936666531</v>
      </c>
      <c r="R51" s="12">
        <f t="shared" si="5"/>
        <v>117.92265021494595</v>
      </c>
      <c r="S51" s="9"/>
      <c r="T51" s="12">
        <v>2.0318609644587542</v>
      </c>
      <c r="U51" s="12">
        <f t="shared" si="6"/>
        <v>146.24622423981424</v>
      </c>
    </row>
    <row r="52" spans="1:21" x14ac:dyDescent="0.2">
      <c r="A52" s="11">
        <v>45565</v>
      </c>
      <c r="B52" s="10">
        <v>2.9910112486560392</v>
      </c>
      <c r="C52" s="12">
        <f t="shared" si="0"/>
        <v>132.77722513136794</v>
      </c>
      <c r="D52" s="9"/>
      <c r="E52" s="12">
        <v>3.166752338518708</v>
      </c>
      <c r="F52" s="12">
        <f t="shared" si="1"/>
        <v>134.89634012966849</v>
      </c>
      <c r="G52" s="9"/>
      <c r="H52" s="12">
        <v>2.7029558882192051</v>
      </c>
      <c r="I52" s="12">
        <f t="shared" si="2"/>
        <v>142.8432346746857</v>
      </c>
      <c r="J52" s="9"/>
      <c r="K52" s="12">
        <v>1.230950360742189</v>
      </c>
      <c r="L52" s="12">
        <f t="shared" si="3"/>
        <v>104.53801682888727</v>
      </c>
      <c r="M52" s="9"/>
      <c r="N52" s="12">
        <v>2.135710388292988</v>
      </c>
      <c r="O52" s="12">
        <f t="shared" si="4"/>
        <v>162.48888248414445</v>
      </c>
      <c r="P52" s="9"/>
      <c r="Q52" s="12">
        <v>0.6988998999451157</v>
      </c>
      <c r="R52" s="12">
        <f t="shared" si="5"/>
        <v>118.74681149931084</v>
      </c>
      <c r="S52" s="9"/>
      <c r="T52" s="12">
        <v>1.956601450802897</v>
      </c>
      <c r="U52" s="12">
        <f t="shared" si="6"/>
        <v>149.10767998503491</v>
      </c>
    </row>
    <row r="53" spans="1:21" x14ac:dyDescent="0.2">
      <c r="A53" s="11">
        <v>45596</v>
      </c>
      <c r="B53" s="10">
        <v>-3.722041006706589</v>
      </c>
      <c r="C53" s="12">
        <f t="shared" si="0"/>
        <v>127.8352023644113</v>
      </c>
      <c r="D53" s="9"/>
      <c r="E53" s="12">
        <v>-3.6098135931975639</v>
      </c>
      <c r="F53" s="12">
        <f t="shared" si="1"/>
        <v>130.02683370694169</v>
      </c>
      <c r="G53" s="9"/>
      <c r="H53" s="12">
        <v>-2.9024819580157901</v>
      </c>
      <c r="I53" s="12">
        <f t="shared" si="2"/>
        <v>138.69723556000679</v>
      </c>
      <c r="J53" s="9"/>
      <c r="K53" s="12">
        <v>-5.5160767642112862</v>
      </c>
      <c r="L53" s="12">
        <f t="shared" si="3"/>
        <v>98.771619572821734</v>
      </c>
      <c r="M53" s="9"/>
      <c r="N53" s="12">
        <v>-0.90685832654596732</v>
      </c>
      <c r="O53" s="12">
        <f t="shared" si="4"/>
        <v>161.0153385236255</v>
      </c>
      <c r="P53" s="9"/>
      <c r="Q53" s="12">
        <v>-1.4443738280799261</v>
      </c>
      <c r="R53" s="12">
        <f t="shared" si="5"/>
        <v>117.03166363233539</v>
      </c>
      <c r="S53" s="9"/>
      <c r="T53" s="12">
        <v>-1.2560275842344091</v>
      </c>
      <c r="U53" s="12">
        <f t="shared" si="6"/>
        <v>147.2348463942109</v>
      </c>
    </row>
    <row r="54" spans="1:21" x14ac:dyDescent="0.2">
      <c r="A54" s="11">
        <v>45625</v>
      </c>
      <c r="B54" s="10">
        <v>3.455634375841043</v>
      </c>
      <c r="C54" s="12">
        <f t="shared" si="0"/>
        <v>132.25271956174186</v>
      </c>
      <c r="D54" s="9"/>
      <c r="E54" s="12">
        <v>3.573822726151521</v>
      </c>
      <c r="F54" s="12">
        <f t="shared" si="1"/>
        <v>134.67376224005562</v>
      </c>
      <c r="G54" s="9"/>
      <c r="H54" s="12">
        <v>4.2945470421699614</v>
      </c>
      <c r="I54" s="12">
        <f t="shared" si="2"/>
        <v>144.65365358732058</v>
      </c>
      <c r="J54" s="9"/>
      <c r="K54" s="12">
        <v>3.91371295979781</v>
      </c>
      <c r="L54" s="12">
        <f t="shared" si="3"/>
        <v>102.63725724864545</v>
      </c>
      <c r="M54" s="9"/>
      <c r="N54" s="12">
        <v>5.8701141508080026</v>
      </c>
      <c r="O54" s="12">
        <f t="shared" si="4"/>
        <v>170.46712269527225</v>
      </c>
      <c r="P54" s="9"/>
      <c r="Q54" s="12">
        <v>10.96939832005244</v>
      </c>
      <c r="R54" s="12">
        <f t="shared" si="5"/>
        <v>129.8693329767502</v>
      </c>
      <c r="S54" s="9"/>
      <c r="T54" s="12">
        <v>7.7427023794913286</v>
      </c>
      <c r="U54" s="12">
        <f t="shared" si="6"/>
        <v>158.63480234941588</v>
      </c>
    </row>
    <row r="55" spans="1:21" s="6" customFormat="1" x14ac:dyDescent="0.2">
      <c r="A55" s="11">
        <v>45657</v>
      </c>
      <c r="B55" s="10">
        <v>-7.8641210231319754</v>
      </c>
      <c r="C55" s="12">
        <f t="shared" si="0"/>
        <v>121.85220563902314</v>
      </c>
      <c r="D55" s="5"/>
      <c r="E55" s="12">
        <v>-7.9982544261357198</v>
      </c>
      <c r="F55" s="12">
        <f t="shared" si="1"/>
        <v>123.90221209084687</v>
      </c>
      <c r="G55" s="5"/>
      <c r="H55" s="12">
        <v>-7.383253301869841</v>
      </c>
      <c r="I55" s="12">
        <f t="shared" si="2"/>
        <v>133.97350793255936</v>
      </c>
      <c r="J55" s="5"/>
      <c r="K55" s="12">
        <v>-4.2841012249125514</v>
      </c>
      <c r="L55" s="12">
        <f t="shared" si="3"/>
        <v>98.240173253639583</v>
      </c>
      <c r="M55" s="5"/>
      <c r="N55" s="12">
        <v>-2.3838206671884521</v>
      </c>
      <c r="O55" s="12">
        <f t="shared" si="4"/>
        <v>166.40349219370086</v>
      </c>
      <c r="P55" s="5"/>
      <c r="Q55" s="12">
        <v>-8.2585709799523617</v>
      </c>
      <c r="R55" s="12">
        <f t="shared" si="5"/>
        <v>119.1439819316746</v>
      </c>
      <c r="S55" s="5"/>
      <c r="T55" s="12">
        <v>-5.1347008810899268</v>
      </c>
      <c r="U55" s="12">
        <f t="shared" si="6"/>
        <v>150.48937975546517</v>
      </c>
    </row>
    <row r="56" spans="1:21" x14ac:dyDescent="0.2">
      <c r="A56" s="11">
        <v>45688</v>
      </c>
      <c r="B56" s="10">
        <v>1.165606550427656</v>
      </c>
      <c r="C56" s="12">
        <f t="shared" si="0"/>
        <v>123.27252292979217</v>
      </c>
      <c r="D56" s="9"/>
      <c r="E56" s="12">
        <v>1.025370250661761</v>
      </c>
      <c r="F56" s="12">
        <f t="shared" si="1"/>
        <v>125.17266851353826</v>
      </c>
      <c r="G56" s="9"/>
      <c r="H56" s="12">
        <v>1.040072082897137</v>
      </c>
      <c r="I56" s="12">
        <f t="shared" si="2"/>
        <v>135.36692898704388</v>
      </c>
      <c r="J56" s="9"/>
      <c r="K56" s="12">
        <v>5.3617713863478134</v>
      </c>
      <c r="L56" s="12">
        <f t="shared" si="3"/>
        <v>103.50758675305175</v>
      </c>
      <c r="M56" s="9"/>
      <c r="N56" s="12">
        <v>2.7847400158200091</v>
      </c>
      <c r="O56" s="12">
        <f t="shared" si="4"/>
        <v>171.03739682854078</v>
      </c>
      <c r="P56" s="9"/>
      <c r="Q56" s="12">
        <v>2.6219193872483841</v>
      </c>
      <c r="R56" s="12">
        <f t="shared" si="5"/>
        <v>122.2678410926809</v>
      </c>
      <c r="S56" s="9"/>
      <c r="T56" s="12">
        <v>4.7830473334561363</v>
      </c>
      <c r="U56" s="12">
        <f t="shared" si="6"/>
        <v>157.68735802099363</v>
      </c>
    </row>
    <row r="57" spans="1:21" x14ac:dyDescent="0.2">
      <c r="A57" s="11">
        <v>45716</v>
      </c>
      <c r="B57" s="10">
        <v>4.1821771191732804</v>
      </c>
      <c r="C57" s="12">
        <f t="shared" si="0"/>
        <v>128.42799817798956</v>
      </c>
      <c r="D57" s="9"/>
      <c r="E57" s="12">
        <v>4.1635770072886213</v>
      </c>
      <c r="F57" s="12">
        <f t="shared" si="1"/>
        <v>130.38432895917754</v>
      </c>
      <c r="G57" s="9"/>
      <c r="H57" s="12">
        <v>3.6149489953476892</v>
      </c>
      <c r="I57" s="12">
        <f t="shared" si="2"/>
        <v>140.26037442649405</v>
      </c>
      <c r="J57" s="9"/>
      <c r="K57" s="12">
        <v>6.0751713417222186</v>
      </c>
      <c r="L57" s="12">
        <f t="shared" si="3"/>
        <v>109.79584999998141</v>
      </c>
      <c r="M57" s="9"/>
      <c r="N57" s="12">
        <v>-1.304811826401775</v>
      </c>
      <c r="O57" s="12">
        <f t="shared" si="4"/>
        <v>168.80568064715226</v>
      </c>
      <c r="P57" s="9"/>
      <c r="Q57" s="12">
        <v>-5.3489355817251116</v>
      </c>
      <c r="R57" s="12">
        <f t="shared" si="5"/>
        <v>115.72781303546736</v>
      </c>
      <c r="S57" s="9"/>
      <c r="T57" s="12">
        <v>-1.394981787997152</v>
      </c>
      <c r="U57" s="12">
        <f t="shared" si="6"/>
        <v>155.48764809462691</v>
      </c>
    </row>
    <row r="58" spans="1:21" x14ac:dyDescent="0.2">
      <c r="A58" s="11">
        <v>45747</v>
      </c>
      <c r="B58" s="10">
        <v>-2.4009017823081962</v>
      </c>
      <c r="C58" s="12">
        <f t="shared" si="0"/>
        <v>125.34456808075147</v>
      </c>
      <c r="D58" s="9"/>
      <c r="E58" s="12">
        <v>-2.3568700247675429</v>
      </c>
      <c r="F58" s="12">
        <f t="shared" si="1"/>
        <v>127.31133979294438</v>
      </c>
      <c r="G58" s="9"/>
      <c r="H58" s="12">
        <v>-3.6090771774380142</v>
      </c>
      <c r="I58" s="12">
        <f t="shared" si="2"/>
        <v>135.19826926407836</v>
      </c>
      <c r="J58" s="9"/>
      <c r="K58" s="12">
        <v>-4.3990721350562589</v>
      </c>
      <c r="L58" s="12">
        <f t="shared" si="3"/>
        <v>104.96585135718406</v>
      </c>
      <c r="M58" s="9"/>
      <c r="N58" s="12">
        <v>-5.6344274925267834</v>
      </c>
      <c r="O58" s="12">
        <f t="shared" si="4"/>
        <v>159.29444696782215</v>
      </c>
      <c r="P58" s="9"/>
      <c r="Q58" s="12">
        <v>-6.8068814186651334</v>
      </c>
      <c r="R58" s="12">
        <f t="shared" si="5"/>
        <v>107.85035803372861</v>
      </c>
      <c r="S58" s="9"/>
      <c r="T58" s="12">
        <v>-4.0550860883810316</v>
      </c>
      <c r="U58" s="12">
        <f t="shared" si="6"/>
        <v>149.18249010759084</v>
      </c>
    </row>
    <row r="59" spans="1:21" x14ac:dyDescent="0.2">
      <c r="A59" s="11">
        <v>45777</v>
      </c>
      <c r="B59" s="10">
        <v>-2.232571292453756</v>
      </c>
      <c r="C59" s="12">
        <f t="shared" si="0"/>
        <v>122.54616123713046</v>
      </c>
      <c r="D59" s="9"/>
      <c r="E59" s="12">
        <v>-1.9789672635284421</v>
      </c>
      <c r="F59" s="12">
        <f t="shared" si="1"/>
        <v>124.79189005568256</v>
      </c>
      <c r="G59" s="9"/>
      <c r="H59" s="12">
        <v>-2.6790560847259952</v>
      </c>
      <c r="I59" s="12">
        <f t="shared" si="2"/>
        <v>131.57623180491484</v>
      </c>
      <c r="J59" s="9"/>
      <c r="K59" s="12">
        <v>-4.7822669461862084</v>
      </c>
      <c r="L59" s="12">
        <f t="shared" si="3"/>
        <v>99.94610414294651</v>
      </c>
      <c r="M59" s="9"/>
      <c r="N59" s="12">
        <v>-0.678093328961904</v>
      </c>
      <c r="O59" s="12">
        <f t="shared" si="4"/>
        <v>158.21428194952659</v>
      </c>
      <c r="P59" s="9"/>
      <c r="Q59" s="12">
        <v>-2.310206869373443</v>
      </c>
      <c r="R59" s="12">
        <f t="shared" si="5"/>
        <v>105.35879165378955</v>
      </c>
      <c r="S59" s="9"/>
      <c r="T59" s="12">
        <v>-3.0768044208138829</v>
      </c>
      <c r="U59" s="12">
        <f t="shared" si="6"/>
        <v>144.59243665688024</v>
      </c>
    </row>
    <row r="60" spans="1:21" x14ac:dyDescent="0.2">
      <c r="A60" s="11">
        <v>45807</v>
      </c>
      <c r="B60" s="10">
        <v>1.0499744965420279</v>
      </c>
      <c r="C60" s="12">
        <f t="shared" si="0"/>
        <v>123.83286467661161</v>
      </c>
      <c r="D60" s="9"/>
      <c r="E60" s="12">
        <v>1.152181251258533</v>
      </c>
      <c r="F60" s="12">
        <f t="shared" si="1"/>
        <v>126.2297188159953</v>
      </c>
      <c r="G60" s="9"/>
      <c r="H60" s="12">
        <v>2.1177400634830872</v>
      </c>
      <c r="I60" s="12">
        <f t="shared" si="2"/>
        <v>134.36267437986891</v>
      </c>
      <c r="J60" s="9"/>
      <c r="K60" s="12">
        <v>-0.91775177059205681</v>
      </c>
      <c r="L60" s="12">
        <f t="shared" si="3"/>
        <v>99.028847002536835</v>
      </c>
      <c r="M60" s="9"/>
      <c r="N60" s="12">
        <v>6.2944706383986082</v>
      </c>
      <c r="O60" s="12">
        <f t="shared" si="4"/>
        <v>168.17303347259272</v>
      </c>
      <c r="P60" s="9"/>
      <c r="Q60" s="12">
        <v>5.3400348231533723</v>
      </c>
      <c r="R60" s="12">
        <f t="shared" si="5"/>
        <v>110.98498781735552</v>
      </c>
      <c r="S60" s="9"/>
      <c r="T60" s="12">
        <v>4.157257789719826</v>
      </c>
      <c r="U60" s="12">
        <f t="shared" si="6"/>
        <v>150.6035169931441</v>
      </c>
    </row>
    <row r="61" spans="1:21" s="6" customFormat="1" x14ac:dyDescent="0.2">
      <c r="A61" s="11">
        <v>45838</v>
      </c>
      <c r="B61" s="10">
        <v>8.6525322156005835E-2</v>
      </c>
      <c r="C61" s="12">
        <f t="shared" si="0"/>
        <v>123.94001146170805</v>
      </c>
      <c r="D61" s="9"/>
      <c r="E61" s="12">
        <v>-8.1589481896204852E-2</v>
      </c>
      <c r="F61" s="12">
        <f t="shared" si="1"/>
        <v>126.12672864241429</v>
      </c>
      <c r="G61" s="9"/>
      <c r="H61" s="12">
        <v>-0.54334573759179383</v>
      </c>
      <c r="I61" s="12">
        <f t="shared" si="2"/>
        <v>133.63262051571155</v>
      </c>
      <c r="J61" s="9"/>
      <c r="K61" s="12">
        <v>4.0321851905839701</v>
      </c>
      <c r="L61" s="12">
        <f t="shared" si="3"/>
        <v>103.02187350577918</v>
      </c>
      <c r="M61" s="9"/>
      <c r="N61" s="12">
        <v>5.0852644971123961</v>
      </c>
      <c r="O61" s="12">
        <f t="shared" si="4"/>
        <v>176.72507703749142</v>
      </c>
      <c r="P61" s="9"/>
      <c r="Q61" s="12">
        <v>5.4351974014835944</v>
      </c>
      <c r="R61" s="12">
        <f t="shared" si="5"/>
        <v>117.01724099124131</v>
      </c>
      <c r="S61" s="9"/>
      <c r="T61" s="12">
        <v>4.4682644415575679</v>
      </c>
      <c r="U61" s="12">
        <f t="shared" si="6"/>
        <v>157.33288039068387</v>
      </c>
    </row>
    <row r="62" spans="1:21" s="6" customFormat="1" x14ac:dyDescent="0.2">
      <c r="A62" s="11">
        <v>45869</v>
      </c>
      <c r="B62" s="10">
        <v>-0.98349951615949172</v>
      </c>
      <c r="C62" s="12">
        <f t="shared" si="0"/>
        <v>122.72106204865413</v>
      </c>
      <c r="D62" s="9"/>
      <c r="E62" s="12">
        <v>-1.0825070410285691</v>
      </c>
      <c r="F62" s="12">
        <f t="shared" si="1"/>
        <v>124.76139792424117</v>
      </c>
      <c r="G62" s="9"/>
      <c r="H62" s="12">
        <v>-0.7643866330863891</v>
      </c>
      <c r="I62" s="12">
        <f t="shared" si="2"/>
        <v>132.61115062704638</v>
      </c>
      <c r="J62" s="9"/>
      <c r="K62" s="12">
        <v>1.980526996246978</v>
      </c>
      <c r="L62" s="12">
        <f t="shared" si="3"/>
        <v>105.06224952260055</v>
      </c>
      <c r="M62" s="9"/>
      <c r="N62" s="12">
        <v>2.244298557843738</v>
      </c>
      <c r="O62" s="12">
        <f t="shared" si="4"/>
        <v>180.69131539279206</v>
      </c>
      <c r="P62" s="9"/>
      <c r="Q62" s="12">
        <v>1.73469915021891</v>
      </c>
      <c r="R62" s="12">
        <f t="shared" si="5"/>
        <v>119.04713807632599</v>
      </c>
      <c r="S62" s="9"/>
      <c r="T62" s="12">
        <v>0.16317700704902019</v>
      </c>
      <c r="U62" s="12">
        <f t="shared" si="6"/>
        <v>157.5896114760094</v>
      </c>
    </row>
    <row r="63" spans="1:21" s="6" customFormat="1" x14ac:dyDescent="0.2">
      <c r="A63" s="11">
        <v>45898</v>
      </c>
      <c r="B63" s="10">
        <v>3.462316250805042</v>
      </c>
      <c r="C63" s="12">
        <f t="shared" si="0"/>
        <v>126.97005332312523</v>
      </c>
      <c r="D63" s="9"/>
      <c r="E63" s="12">
        <v>3.3446168215898631</v>
      </c>
      <c r="F63" s="12">
        <f t="shared" si="1"/>
        <v>128.934188626066</v>
      </c>
      <c r="G63" s="9"/>
      <c r="H63" s="12">
        <v>4.414870595216791</v>
      </c>
      <c r="I63" s="12">
        <f t="shared" si="2"/>
        <v>138.46576132205851</v>
      </c>
      <c r="J63" s="9"/>
      <c r="K63" s="12">
        <v>5.1799257897878093</v>
      </c>
      <c r="L63" s="12">
        <f t="shared" si="3"/>
        <v>110.50439608095296</v>
      </c>
      <c r="M63" s="9"/>
      <c r="N63" s="12">
        <v>2.0271508576563009</v>
      </c>
      <c r="O63" s="12">
        <f t="shared" si="4"/>
        <v>184.35420094248749</v>
      </c>
      <c r="P63" s="9"/>
      <c r="Q63" s="12">
        <v>7.1447016016626064</v>
      </c>
      <c r="R63" s="12">
        <f t="shared" si="5"/>
        <v>127.55270085719874</v>
      </c>
      <c r="S63" s="9"/>
      <c r="T63" s="12">
        <v>3.423888302608646</v>
      </c>
      <c r="U63" s="12">
        <f t="shared" si="6"/>
        <v>162.9853037494629</v>
      </c>
    </row>
    <row r="64" spans="1:21" s="6" customFormat="1" x14ac:dyDescent="0.2">
      <c r="A64" s="11">
        <v>45930</v>
      </c>
      <c r="B64" s="10">
        <v>0.26899147517964739</v>
      </c>
      <c r="C64" s="12">
        <f t="shared" si="0"/>
        <v>127.31159194259548</v>
      </c>
      <c r="D64" s="9"/>
      <c r="E64" s="12">
        <v>0.43483007770490628</v>
      </c>
      <c r="F64" s="12">
        <f t="shared" si="1"/>
        <v>129.49483325865691</v>
      </c>
      <c r="G64" s="9"/>
      <c r="H64" s="12">
        <v>1.115080788764389</v>
      </c>
      <c r="I64" s="12">
        <f t="shared" si="2"/>
        <v>140.00976642557714</v>
      </c>
      <c r="J64" s="9"/>
      <c r="K64" s="12">
        <v>-2.1390825625717369</v>
      </c>
      <c r="L64" s="12">
        <f t="shared" si="3"/>
        <v>108.14061581351008</v>
      </c>
      <c r="M64" s="9"/>
      <c r="N64" s="12">
        <v>3.6500098668043051</v>
      </c>
      <c r="O64" s="12">
        <f t="shared" si="4"/>
        <v>191.08314746675651</v>
      </c>
      <c r="P64" s="9"/>
      <c r="Q64" s="12">
        <v>3.111334925250286</v>
      </c>
      <c r="R64" s="12">
        <f t="shared" si="5"/>
        <v>131.52129258706879</v>
      </c>
      <c r="S64" s="9"/>
      <c r="T64" s="12">
        <v>2.003629633753623</v>
      </c>
      <c r="U64" s="12">
        <f t="shared" si="6"/>
        <v>166.2509255940505</v>
      </c>
    </row>
    <row r="65" spans="1:21" s="6" customFormat="1" x14ac:dyDescent="0.2">
      <c r="A65" s="11">
        <v>45961</v>
      </c>
      <c r="B65" s="10">
        <v>-2.2006283432278728</v>
      </c>
      <c r="C65" s="12">
        <f t="shared" si="0"/>
        <v>124.50993696609211</v>
      </c>
      <c r="D65" s="9"/>
      <c r="E65" s="12">
        <v>-2.2065204284917321</v>
      </c>
      <c r="F65" s="12">
        <f t="shared" si="1"/>
        <v>126.63750330896335</v>
      </c>
      <c r="G65" s="9"/>
      <c r="H65" s="12">
        <v>-1.6148433924857539</v>
      </c>
      <c r="I65" s="12">
        <f t="shared" si="2"/>
        <v>137.74882796361896</v>
      </c>
      <c r="J65" s="9"/>
      <c r="K65" s="12">
        <v>-5.8648160604368733E-2</v>
      </c>
      <c r="L65" s="12">
        <f t="shared" si="3"/>
        <v>108.07719333146922</v>
      </c>
      <c r="M65" s="9"/>
      <c r="N65" s="12">
        <v>2.3413603072422569</v>
      </c>
      <c r="O65" s="12">
        <f t="shared" si="4"/>
        <v>195.55709243537234</v>
      </c>
      <c r="P65" s="9"/>
      <c r="Q65" s="12">
        <v>1.8091403384024709</v>
      </c>
      <c r="R65" s="12">
        <f t="shared" si="5"/>
        <v>133.90069734484979</v>
      </c>
      <c r="S65" s="9"/>
      <c r="T65" s="12">
        <v>2.5920492164839488</v>
      </c>
      <c r="U65" s="12">
        <f t="shared" si="6"/>
        <v>170.5602314083084</v>
      </c>
    </row>
    <row r="66" spans="1:21" s="6" customFormat="1" x14ac:dyDescent="0.2">
      <c r="A66" s="11">
        <v>45989</v>
      </c>
      <c r="B66" s="10">
        <v>1.8793339883308671</v>
      </c>
      <c r="C66" s="12">
        <f t="shared" si="0"/>
        <v>126.84989453034522</v>
      </c>
      <c r="D66" s="9"/>
      <c r="E66" s="12">
        <v>2.2471846062673828</v>
      </c>
      <c r="F66" s="12">
        <f t="shared" si="1"/>
        <v>129.48328178908372</v>
      </c>
      <c r="G66" s="9"/>
      <c r="H66" s="12">
        <v>2.425460064583973</v>
      </c>
      <c r="I66" s="12">
        <f t="shared" si="2"/>
        <v>141.08987077530901</v>
      </c>
      <c r="J66" s="9"/>
      <c r="K66" s="12">
        <v>4.9686220339950182</v>
      </c>
      <c r="L66" s="12">
        <f t="shared" si="3"/>
        <v>113.44714057306</v>
      </c>
      <c r="M66" s="9"/>
      <c r="N66" s="12">
        <v>0.24510024203108219</v>
      </c>
      <c r="O66" s="12">
        <f t="shared" si="4"/>
        <v>196.03640334224039</v>
      </c>
      <c r="P66" s="9"/>
      <c r="Q66" s="12">
        <v>0.96067403929163131</v>
      </c>
      <c r="R66" s="12">
        <f t="shared" si="5"/>
        <v>135.18704658267222</v>
      </c>
      <c r="S66" s="9"/>
      <c r="T66" s="12">
        <v>0.47633239278708223</v>
      </c>
      <c r="U66" s="12">
        <f t="shared" si="6"/>
        <v>171.37266503971878</v>
      </c>
    </row>
    <row r="67" spans="1:21" ht="13.2" x14ac:dyDescent="0.25">
      <c r="A67" s="11">
        <v>46022</v>
      </c>
      <c r="B67" s="10">
        <v>-2.341801348447381</v>
      </c>
      <c r="C67" s="12">
        <f t="shared" si="0"/>
        <v>123.87932198972952</v>
      </c>
      <c r="D67" s="5"/>
      <c r="E67" s="12">
        <v>-2.137986273416292</v>
      </c>
      <c r="F67" s="12">
        <f t="shared" si="1"/>
        <v>126.71494699806418</v>
      </c>
      <c r="G67" s="5"/>
      <c r="H67" s="12">
        <v>-2.311168233341621</v>
      </c>
      <c r="I67" s="12">
        <f t="shared" si="2"/>
        <v>137.82904650148731</v>
      </c>
      <c r="J67" s="5"/>
      <c r="K67" s="12">
        <v>0.47059592497404878</v>
      </c>
      <c r="L67" s="12">
        <f t="shared" si="3"/>
        <v>113.9810181935964</v>
      </c>
      <c r="M67" s="5"/>
      <c r="N67" s="12">
        <v>6.1223842058666378E-2</v>
      </c>
      <c r="O67" s="12">
        <f t="shared" si="4"/>
        <v>196.15642436020013</v>
      </c>
      <c r="P67" s="14"/>
      <c r="Q67" s="12">
        <v>-0.58023849021587859</v>
      </c>
      <c r="R67" s="12">
        <f t="shared" si="5"/>
        <v>134.4026393046135</v>
      </c>
      <c r="S67" s="9"/>
      <c r="T67" s="12">
        <v>0.91750899365634631</v>
      </c>
      <c r="U67" s="12">
        <f t="shared" si="6"/>
        <v>172.94502465412677</v>
      </c>
    </row>
    <row r="68" spans="1:21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customFormat="1" x14ac:dyDescent="0.2">
      <c r="A69" s="6" t="s">
        <v>6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15"/>
      <c r="Q69" s="9"/>
      <c r="R69" s="9"/>
      <c r="S69" s="15"/>
      <c r="T69" s="9"/>
      <c r="U69" s="9"/>
    </row>
    <row r="70" spans="1:21" customFormat="1" x14ac:dyDescent="0.2">
      <c r="A70" s="6" t="s">
        <v>7</v>
      </c>
      <c r="B70" s="9"/>
      <c r="C70" s="9">
        <f ca="1">((C67/OFFSET(C67,-12,0))-1)*100</f>
        <v>1.6635860960215521</v>
      </c>
      <c r="D70" s="9"/>
      <c r="E70" s="9"/>
      <c r="F70" s="9">
        <f ca="1">((F67/OFFSET(F67,-12,0))-1)*100</f>
        <v>2.2701248506806104</v>
      </c>
      <c r="G70" s="9"/>
      <c r="H70" s="9"/>
      <c r="I70" s="9">
        <f ca="1">((I67/OFFSET(I67,-12,0))-1)*100</f>
        <v>2.8778365427803765</v>
      </c>
      <c r="J70" s="9"/>
      <c r="K70" s="9"/>
      <c r="L70" s="9">
        <f ca="1">((L67/OFFSET(L67,-12,0))-1)*100</f>
        <v>16.022818790553849</v>
      </c>
      <c r="M70" s="9"/>
      <c r="N70" s="9"/>
      <c r="O70" s="9">
        <f ca="1">((O67/OFFSET(O67,-12,0))-1)*100</f>
        <v>17.879992645746622</v>
      </c>
      <c r="P70" s="9"/>
      <c r="Q70" s="9"/>
      <c r="R70" s="9">
        <f ca="1">((R67/OFFSET(R67,-12,0))-1)*100</f>
        <v>12.806905666195778</v>
      </c>
      <c r="S70" s="9"/>
      <c r="T70" s="9"/>
      <c r="U70" s="9">
        <f ca="1">((U67/OFFSET(U67,-12,0))-1)*100</f>
        <v>14.921747258943107</v>
      </c>
    </row>
    <row r="71" spans="1:21" customFormat="1" x14ac:dyDescent="0.2">
      <c r="A71" s="6" t="s">
        <v>8</v>
      </c>
      <c r="B71" s="9"/>
      <c r="C71" s="9">
        <f ca="1">((C67/OFFSET(C67,-36,0))^(1/3)-1)*100</f>
        <v>5.7461552768414137</v>
      </c>
      <c r="D71" s="9"/>
      <c r="E71" s="9"/>
      <c r="F71" s="9">
        <f ca="1">((F67/OFFSET(F67,-36,0))^(1/3)-1)*100</f>
        <v>6.1150590694517559</v>
      </c>
      <c r="G71" s="9"/>
      <c r="H71" s="9"/>
      <c r="I71" s="9">
        <f ca="1">((I67/OFFSET(I67,-36,0))^(1/3)-1)*100</f>
        <v>8.3566521849300024</v>
      </c>
      <c r="J71" s="9"/>
      <c r="K71" s="9"/>
      <c r="L71" s="9">
        <f ca="1">((L67/OFFSET(L67,-36,0))^(1/3)-1)*100</f>
        <v>10.332136324176844</v>
      </c>
      <c r="M71" s="9"/>
      <c r="N71" s="9"/>
      <c r="O71" s="9">
        <f ca="1">((O67/OFFSET(O67,-36,0))^(1/3)-1)*100</f>
        <v>23.006050982876204</v>
      </c>
      <c r="P71" s="9"/>
      <c r="Q71" s="9"/>
      <c r="R71" s="9">
        <f ca="1">((R67/OFFSET(R67,-36,0))^(1/3)-1)*100</f>
        <v>13.734786380318464</v>
      </c>
      <c r="S71" s="9"/>
      <c r="T71" s="9"/>
      <c r="U71" s="9">
        <f ca="1">((U67/OFFSET(U67,-36,0))^(1/3)-1)*100</f>
        <v>15.362458749552776</v>
      </c>
    </row>
    <row r="72" spans="1:21" customFormat="1" x14ac:dyDescent="0.2">
      <c r="A72" s="6" t="s">
        <v>9</v>
      </c>
      <c r="B72" s="9"/>
      <c r="C72" s="9">
        <f ca="1">((C67/OFFSET(C67,-60,0))^(1/5)-1)*100</f>
        <v>4.3757872005954823</v>
      </c>
      <c r="D72" s="9"/>
      <c r="E72" s="9"/>
      <c r="F72" s="9">
        <f ca="1">((F67/OFFSET(F67,-60,0))^(1/5)-1)*100</f>
        <v>4.8493081842178709</v>
      </c>
      <c r="G72" s="9"/>
      <c r="H72" s="9"/>
      <c r="I72" s="9">
        <f ca="1">((I67/OFFSET(I67,-60,0))^(1/5)-1)*100</f>
        <v>6.6272357075213506</v>
      </c>
      <c r="J72" s="9"/>
      <c r="K72" s="9"/>
      <c r="L72" s="9">
        <f ca="1">((L67/OFFSET(L67,-60,0))^(1/5)-1)*100</f>
        <v>2.6517851828794958</v>
      </c>
      <c r="M72" s="9"/>
      <c r="N72" s="9"/>
      <c r="O72" s="9">
        <f ca="1">((O67/OFFSET(O67,-60,0))^(1/5)-1)*100</f>
        <v>14.42489096802786</v>
      </c>
      <c r="P72" s="9"/>
      <c r="Q72" s="9"/>
      <c r="R72" s="9">
        <f ca="1">((R67/OFFSET(R67,-60,0))^(1/5)-1)*100</f>
        <v>6.0917368597742216</v>
      </c>
      <c r="S72" s="9"/>
      <c r="T72" s="9"/>
      <c r="U72" s="9">
        <f ca="1">((U67/OFFSET(U67,-60,0))^(1/5)-1)*100</f>
        <v>11.578781537338422</v>
      </c>
    </row>
    <row r="73" spans="1:21" customFormat="1" x14ac:dyDescent="0.2">
      <c r="A73" s="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customFormat="1" x14ac:dyDescent="0.2">
      <c r="A74" s="6" t="s">
        <v>10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customFormat="1" x14ac:dyDescent="0.2">
      <c r="A75" s="6" t="s">
        <v>8</v>
      </c>
      <c r="B75" s="9"/>
      <c r="C75" s="9">
        <f ca="1">((C67/OFFSET(C67,-36,0))-1)*100</f>
        <v>18.24798767263669</v>
      </c>
      <c r="D75" s="9"/>
      <c r="E75" s="9"/>
      <c r="F75" s="9">
        <f ca="1">((F67/OFFSET(F67,-36,0))-1)*100</f>
        <v>19.489862250774891</v>
      </c>
      <c r="G75" s="9"/>
      <c r="H75" s="9"/>
      <c r="I75" s="9">
        <f ca="1">((I67/OFFSET(I67,-36,0))-1)*100</f>
        <v>27.223323167455639</v>
      </c>
      <c r="J75" s="9"/>
      <c r="K75" s="9"/>
      <c r="L75" s="9">
        <f ca="1">((L67/OFFSET(L67,-36,0))-1)*100</f>
        <v>34.309298900457108</v>
      </c>
      <c r="M75" s="9"/>
      <c r="N75" s="9"/>
      <c r="O75" s="9">
        <f ca="1">((O67/OFFSET(O67,-36,0))-1)*100</f>
        <v>86.114164947073519</v>
      </c>
      <c r="P75" s="9"/>
      <c r="Q75" s="9"/>
      <c r="R75" s="9">
        <f ca="1">((R67/OFFSET(R67,-36,0))-1)*100</f>
        <v>47.122788842750076</v>
      </c>
      <c r="S75" s="9"/>
      <c r="T75" s="9"/>
      <c r="U75" s="9">
        <f ca="1">((U67/OFFSET(U67,-36,0))-1)*100</f>
        <v>53.530092334608085</v>
      </c>
    </row>
    <row r="76" spans="1:21" x14ac:dyDescent="0.2">
      <c r="A76" s="6" t="s">
        <v>9</v>
      </c>
      <c r="B76" s="9"/>
      <c r="C76" s="9">
        <f ca="1">((C67/OFFSET(C67,-60,0))-1)*100</f>
        <v>23.879321989729529</v>
      </c>
      <c r="D76" s="9"/>
      <c r="E76" s="9"/>
      <c r="F76" s="9">
        <f ca="1">((F67/OFFSET(F67,-60,0))-1)*100</f>
        <v>26.714946998064182</v>
      </c>
      <c r="G76" s="9"/>
      <c r="H76" s="9"/>
      <c r="I76" s="9">
        <f ca="1">((I67/OFFSET(I67,-60,0))-1)*100</f>
        <v>37.829046501487305</v>
      </c>
      <c r="J76" s="9"/>
      <c r="K76" s="9"/>
      <c r="L76" s="9">
        <f ca="1">((L67/OFFSET(L67,-60,0))-1)*100</f>
        <v>13.981018193596405</v>
      </c>
      <c r="M76" s="9"/>
      <c r="N76" s="9"/>
      <c r="O76" s="9">
        <f ca="1">((O67/OFFSET(O67,-60,0))-1)*100</f>
        <v>96.156424360200134</v>
      </c>
      <c r="P76" s="9"/>
      <c r="Q76" s="9"/>
      <c r="R76" s="9">
        <f ca="1">((R67/OFFSET(R67,-60,0))-1)*100</f>
        <v>34.402639304613494</v>
      </c>
      <c r="S76" s="9"/>
      <c r="T76" s="9"/>
      <c r="U76" s="9">
        <f ca="1">((U67/OFFSET(U67,-60,0))-1)*100</f>
        <v>72.945024654126783</v>
      </c>
    </row>
  </sheetData>
  <phoneticPr fontId="0" type="noConversion"/>
  <conditionalFormatting sqref="A7:C67">
    <cfRule type="expression" dxfId="6" priority="10" stopIfTrue="1">
      <formula>MONTH($A7)=12</formula>
    </cfRule>
  </conditionalFormatting>
  <conditionalFormatting sqref="E7:F67">
    <cfRule type="expression" dxfId="5" priority="9" stopIfTrue="1">
      <formula>MONTH($A7)=12</formula>
    </cfRule>
  </conditionalFormatting>
  <conditionalFormatting sqref="H7:I67">
    <cfRule type="expression" dxfId="4" priority="8" stopIfTrue="1">
      <formula>MONTH($A7)=12</formula>
    </cfRule>
  </conditionalFormatting>
  <conditionalFormatting sqref="K7:L67">
    <cfRule type="expression" dxfId="3" priority="1" stopIfTrue="1">
      <formula>MONTH($A7)=12</formula>
    </cfRule>
  </conditionalFormatting>
  <conditionalFormatting sqref="N7:O67">
    <cfRule type="expression" dxfId="2" priority="6" stopIfTrue="1">
      <formula>MONTH($A7)=12</formula>
    </cfRule>
  </conditionalFormatting>
  <conditionalFormatting sqref="Q7:R67">
    <cfRule type="expression" dxfId="1" priority="5" stopIfTrue="1">
      <formula>MONTH($A7)=12</formula>
    </cfRule>
  </conditionalFormatting>
  <conditionalFormatting sqref="T7:U67">
    <cfRule type="expression" dxfId="0" priority="4" stopIfTrue="1">
      <formula>MONTH($A7)=12</formula>
    </cfRule>
  </conditionalFormatting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NAREIT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Barwick</dc:creator>
  <cp:lastModifiedBy>John Barwick</cp:lastModifiedBy>
  <dcterms:created xsi:type="dcterms:W3CDTF">2012-01-19T15:44:11Z</dcterms:created>
  <dcterms:modified xsi:type="dcterms:W3CDTF">2026-04-23T20:40:08Z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{831E2A99-2947-40F5-B37B-F56796A47706}</vt:lpwstr>
  </property>
</Properties>
</file>